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gpo-my.sharepoint.com/personal/ovidacek_mingo_hr/Documents/Registar poduzeća/"/>
    </mc:Choice>
  </mc:AlternateContent>
  <xr:revisionPtr revIDLastSave="0" documentId="8_{EC65CFE7-8BEC-4141-89E5-507DB970708E}" xr6:coauthVersionLast="47" xr6:coauthVersionMax="47" xr10:uidLastSave="{00000000-0000-0000-0000-000000000000}"/>
  <workbookProtection workbookAlgorithmName="SHA-512" workbookHashValue="1/HGJyTZuJSR1J0oipZzjyzQzSS8DxQeWmfAyTy7aDCLe9+iqO6ZUH6VyF1qp9ylp//2E01AIWAEFQ07xJhAaQ==" workbookSaltValue="ZJgd0GYdBQSad5837Z87ZA==" workbookSpinCount="100000" lockStructure="1"/>
  <bookViews>
    <workbookView xWindow="-28920" yWindow="-120" windowWidth="29040" windowHeight="15720" firstSheet="2" activeTab="2" xr2:uid="{1785918E-837E-4293-913F-ACDAB9C3B236}"/>
  </bookViews>
  <sheets>
    <sheet name="Posta" sheetId="4" state="hidden" r:id="rId1"/>
    <sheet name="NKD 2025" sheetId="3" state="hidden" r:id="rId2"/>
    <sheet name="Upute" sheetId="1" r:id="rId3"/>
    <sheet name="Calculation" sheetId="25" state="hidden" r:id="rId4"/>
    <sheet name="Opci podatci o poduzecu" sheetId="2" r:id="rId5"/>
    <sheet name="Potrosnja energije ETC-1" sheetId="14" r:id="rId6"/>
    <sheet name="Potrosnja energije ETC-2" sheetId="15" r:id="rId7"/>
    <sheet name="Potrosnja energije ETC-3" sheetId="16" r:id="rId8"/>
    <sheet name="Potrosnja energije ETC-4" sheetId="17" r:id="rId9"/>
    <sheet name="Potrosnja energije ETC-5" sheetId="18" r:id="rId10"/>
    <sheet name="Potrosnja energije ETC-6" sheetId="19" r:id="rId11"/>
    <sheet name="Planovi i provedba mjera-1" sheetId="7" state="hidden" r:id="rId12"/>
    <sheet name="Planovi i provedba mjera-2" sheetId="20" state="hidden" r:id="rId13"/>
    <sheet name="Planovi i provedba mjera-3" sheetId="21" state="hidden" r:id="rId14"/>
    <sheet name="Planovi i provedba mjera-4" sheetId="22" state="hidden" r:id="rId15"/>
    <sheet name="Planovi i provedba mjera-5" sheetId="23" state="hidden" r:id="rId16"/>
    <sheet name="Planovi i provedba mjera-6" sheetId="24" state="hidden" r:id="rId17"/>
    <sheet name="Popis mjera" sheetId="8" state="hidden" r:id="rId18"/>
  </sheets>
  <externalReferences>
    <externalReference r:id="rId19"/>
  </externalReferences>
  <definedNames>
    <definedName name="_xlnm._FilterDatabase" localSheetId="1" hidden="1">'NKD 2025'!$A$2:$I$1736</definedName>
    <definedName name="_xlnm.Print_Area" localSheetId="4">'Opci podatci o poduzecu'!$A$1:$BL$57</definedName>
    <definedName name="_xlnm.Print_Area" localSheetId="11">'Planovi i provedba mjera-1'!$A$1:$BM$32</definedName>
    <definedName name="Postanski_broj">'[1]Postanski brojevi'!$A$2:$A$924</definedName>
    <definedName name="Zupanija_grad">Posta!$A$2:$C$924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9" l="1"/>
  <c r="N63" i="19"/>
  <c r="N39" i="19"/>
  <c r="T23" i="25" s="1"/>
  <c r="N63" i="18"/>
  <c r="Q34" i="25" s="1"/>
  <c r="N39" i="18"/>
  <c r="N39" i="17"/>
  <c r="N23" i="25" s="1"/>
  <c r="N63" i="16"/>
  <c r="N39" i="16"/>
  <c r="N63" i="15"/>
  <c r="N39" i="15"/>
  <c r="N63" i="14"/>
  <c r="N39" i="14"/>
  <c r="N15" i="14"/>
  <c r="C67" i="19"/>
  <c r="N64" i="19"/>
  <c r="M64" i="19"/>
  <c r="L64" i="19"/>
  <c r="T34" i="25"/>
  <c r="M63" i="19"/>
  <c r="N62" i="19"/>
  <c r="M62" i="19"/>
  <c r="F65" i="19" s="1"/>
  <c r="M61" i="19"/>
  <c r="L61" i="19"/>
  <c r="R32" i="25" s="1"/>
  <c r="M60" i="19"/>
  <c r="L60" i="19"/>
  <c r="R31" i="25" s="1"/>
  <c r="N59" i="19"/>
  <c r="T30" i="25" s="1"/>
  <c r="M59" i="19"/>
  <c r="L59" i="19"/>
  <c r="N58" i="19"/>
  <c r="T29" i="25" s="1"/>
  <c r="M58" i="19"/>
  <c r="L58" i="19"/>
  <c r="M57" i="19"/>
  <c r="M65" i="19" s="1"/>
  <c r="L57" i="19"/>
  <c r="L65" i="19" s="1"/>
  <c r="C65" i="19" s="1"/>
  <c r="M56" i="19"/>
  <c r="L56" i="19"/>
  <c r="M55" i="19"/>
  <c r="L55" i="19"/>
  <c r="M54" i="19"/>
  <c r="L54" i="19"/>
  <c r="C67" i="18"/>
  <c r="N64" i="18"/>
  <c r="M64" i="18"/>
  <c r="L64" i="18"/>
  <c r="M63" i="18"/>
  <c r="N62" i="18"/>
  <c r="M62" i="18"/>
  <c r="F65" i="18" s="1"/>
  <c r="M61" i="18"/>
  <c r="L61" i="18"/>
  <c r="O32" i="25" s="1"/>
  <c r="M60" i="18"/>
  <c r="L60" i="18"/>
  <c r="O31" i="25" s="1"/>
  <c r="N59" i="18"/>
  <c r="Q30" i="25" s="1"/>
  <c r="M59" i="18"/>
  <c r="L59" i="18"/>
  <c r="N58" i="18"/>
  <c r="M58" i="18"/>
  <c r="L58" i="18"/>
  <c r="M57" i="18"/>
  <c r="M65" i="18" s="1"/>
  <c r="L57" i="18"/>
  <c r="O28" i="25" s="1"/>
  <c r="M56" i="18"/>
  <c r="L56" i="18"/>
  <c r="M55" i="18"/>
  <c r="L55" i="18"/>
  <c r="O26" i="25" s="1"/>
  <c r="M54" i="18"/>
  <c r="L54" i="18"/>
  <c r="O25" i="25" s="1"/>
  <c r="C67" i="17"/>
  <c r="N64" i="17"/>
  <c r="M64" i="17"/>
  <c r="L64" i="17"/>
  <c r="N63" i="17"/>
  <c r="N34" i="25" s="1"/>
  <c r="M63" i="17"/>
  <c r="N62" i="17"/>
  <c r="N65" i="17" s="1"/>
  <c r="I65" i="17" s="1"/>
  <c r="M62" i="17"/>
  <c r="F65" i="17" s="1"/>
  <c r="M61" i="17"/>
  <c r="L61" i="17"/>
  <c r="M60" i="17"/>
  <c r="L60" i="17"/>
  <c r="N59" i="17"/>
  <c r="N30" i="25" s="1"/>
  <c r="M59" i="17"/>
  <c r="L59" i="17"/>
  <c r="N58" i="17"/>
  <c r="M58" i="17"/>
  <c r="L58" i="17"/>
  <c r="M57" i="17"/>
  <c r="M65" i="17" s="1"/>
  <c r="L57" i="17"/>
  <c r="L65" i="17" s="1"/>
  <c r="C65" i="17" s="1"/>
  <c r="C66" i="17" s="1"/>
  <c r="M56" i="17"/>
  <c r="L56" i="17"/>
  <c r="M55" i="17"/>
  <c r="L55" i="17"/>
  <c r="M54" i="17"/>
  <c r="L54" i="17"/>
  <c r="C67" i="16"/>
  <c r="N64" i="16"/>
  <c r="M64" i="16"/>
  <c r="L64" i="16"/>
  <c r="M63" i="16"/>
  <c r="N62" i="16"/>
  <c r="M62" i="16"/>
  <c r="F65" i="16" s="1"/>
  <c r="M61" i="16"/>
  <c r="L61" i="16"/>
  <c r="L32" i="25" s="1"/>
  <c r="M60" i="16"/>
  <c r="L60" i="16"/>
  <c r="L31" i="25" s="1"/>
  <c r="N59" i="16"/>
  <c r="M59" i="16"/>
  <c r="L59" i="16"/>
  <c r="N58" i="16"/>
  <c r="M58" i="16"/>
  <c r="L58" i="16"/>
  <c r="M57" i="16"/>
  <c r="M65" i="16" s="1"/>
  <c r="L57" i="16"/>
  <c r="L65" i="16" s="1"/>
  <c r="C65" i="16" s="1"/>
  <c r="M56" i="16"/>
  <c r="L56" i="16"/>
  <c r="M55" i="16"/>
  <c r="L55" i="16"/>
  <c r="M54" i="16"/>
  <c r="L54" i="16"/>
  <c r="I25" i="25" s="1"/>
  <c r="C67" i="15"/>
  <c r="N64" i="15"/>
  <c r="M64" i="15"/>
  <c r="L64" i="15"/>
  <c r="M63" i="15"/>
  <c r="N62" i="15"/>
  <c r="N65" i="15" s="1"/>
  <c r="I65" i="15" s="1"/>
  <c r="M62" i="15"/>
  <c r="F65" i="15" s="1"/>
  <c r="M61" i="15"/>
  <c r="L61" i="15"/>
  <c r="M60" i="15"/>
  <c r="L60" i="15"/>
  <c r="F32" i="25" s="1"/>
  <c r="N59" i="15"/>
  <c r="M59" i="15"/>
  <c r="L59" i="15"/>
  <c r="N58" i="15"/>
  <c r="M58" i="15"/>
  <c r="L58" i="15"/>
  <c r="M57" i="15"/>
  <c r="M65" i="15" s="1"/>
  <c r="L57" i="15"/>
  <c r="L65" i="15" s="1"/>
  <c r="C65" i="15" s="1"/>
  <c r="M56" i="15"/>
  <c r="L56" i="15"/>
  <c r="M55" i="15"/>
  <c r="L55" i="15"/>
  <c r="M54" i="15"/>
  <c r="L54" i="15"/>
  <c r="N59" i="14"/>
  <c r="K30" i="25" s="1"/>
  <c r="M58" i="14"/>
  <c r="M61" i="14"/>
  <c r="F30" i="25"/>
  <c r="F33" i="25"/>
  <c r="F26" i="25"/>
  <c r="C43" i="19"/>
  <c r="N40" i="19"/>
  <c r="M40" i="19"/>
  <c r="L40" i="19"/>
  <c r="M39" i="19"/>
  <c r="M38" i="19"/>
  <c r="M41" i="19" s="1"/>
  <c r="F41" i="19" s="1"/>
  <c r="M37" i="19"/>
  <c r="L37" i="19"/>
  <c r="R21" i="25" s="1"/>
  <c r="M36" i="19"/>
  <c r="L36" i="19"/>
  <c r="R20" i="25" s="1"/>
  <c r="N35" i="19"/>
  <c r="T19" i="25" s="1"/>
  <c r="M35" i="19"/>
  <c r="L35" i="19"/>
  <c r="N34" i="19"/>
  <c r="M34" i="19"/>
  <c r="L34" i="19"/>
  <c r="L41" i="19" s="1"/>
  <c r="C41" i="19" s="1"/>
  <c r="M33" i="19"/>
  <c r="L33" i="19"/>
  <c r="M32" i="19"/>
  <c r="L32" i="19"/>
  <c r="R16" i="25" s="1"/>
  <c r="M31" i="19"/>
  <c r="L31" i="19"/>
  <c r="M30" i="19"/>
  <c r="L30" i="19"/>
  <c r="C43" i="18"/>
  <c r="N40" i="18"/>
  <c r="M40" i="18"/>
  <c r="L40" i="18"/>
  <c r="Q23" i="25"/>
  <c r="M39" i="18"/>
  <c r="N38" i="18"/>
  <c r="M38" i="18"/>
  <c r="M41" i="18" s="1"/>
  <c r="F41" i="18" s="1"/>
  <c r="M37" i="18"/>
  <c r="L37" i="18"/>
  <c r="O21" i="25" s="1"/>
  <c r="M36" i="18"/>
  <c r="L36" i="18"/>
  <c r="O20" i="25" s="1"/>
  <c r="N35" i="18"/>
  <c r="Q19" i="25" s="1"/>
  <c r="M35" i="18"/>
  <c r="L35" i="18"/>
  <c r="N34" i="18"/>
  <c r="M34" i="18"/>
  <c r="L34" i="18"/>
  <c r="M33" i="18"/>
  <c r="L33" i="18"/>
  <c r="L41" i="18" s="1"/>
  <c r="C41" i="18" s="1"/>
  <c r="M32" i="18"/>
  <c r="L32" i="18"/>
  <c r="M31" i="18"/>
  <c r="L31" i="18"/>
  <c r="M30" i="18"/>
  <c r="L30" i="18"/>
  <c r="O14" i="25" s="1"/>
  <c r="C43" i="17"/>
  <c r="N40" i="17"/>
  <c r="M40" i="17"/>
  <c r="L40" i="17"/>
  <c r="M39" i="17"/>
  <c r="N38" i="17"/>
  <c r="N22" i="25" s="1"/>
  <c r="M38" i="17"/>
  <c r="M41" i="17" s="1"/>
  <c r="F41" i="17" s="1"/>
  <c r="M37" i="17"/>
  <c r="L37" i="17"/>
  <c r="M36" i="17"/>
  <c r="L36" i="17"/>
  <c r="N35" i="17"/>
  <c r="N19" i="25" s="1"/>
  <c r="M35" i="17"/>
  <c r="L35" i="17"/>
  <c r="N34" i="17"/>
  <c r="M34" i="17"/>
  <c r="L34" i="17"/>
  <c r="M33" i="17"/>
  <c r="L33" i="17"/>
  <c r="L41" i="17" s="1"/>
  <c r="C41" i="17" s="1"/>
  <c r="M32" i="17"/>
  <c r="L32" i="17"/>
  <c r="M31" i="17"/>
  <c r="L31" i="17"/>
  <c r="M30" i="17"/>
  <c r="L30" i="17"/>
  <c r="L6" i="17"/>
  <c r="L3" i="25" s="1"/>
  <c r="M6" i="17"/>
  <c r="L7" i="17"/>
  <c r="L4" i="25" s="1"/>
  <c r="M7" i="17"/>
  <c r="L8" i="17"/>
  <c r="L5" i="25" s="1"/>
  <c r="M8" i="17"/>
  <c r="M5" i="25" s="1"/>
  <c r="L9" i="17"/>
  <c r="M9" i="17"/>
  <c r="L10" i="17"/>
  <c r="M10" i="17"/>
  <c r="M7" i="25" s="1"/>
  <c r="N10" i="17"/>
  <c r="L11" i="17"/>
  <c r="M11" i="17"/>
  <c r="M8" i="25" s="1"/>
  <c r="N11" i="17"/>
  <c r="N8" i="25" s="1"/>
  <c r="L12" i="17"/>
  <c r="M12" i="17"/>
  <c r="M9" i="25" s="1"/>
  <c r="L13" i="17"/>
  <c r="L10" i="25" s="1"/>
  <c r="M13" i="17"/>
  <c r="M10" i="25" s="1"/>
  <c r="M14" i="17"/>
  <c r="N14" i="17"/>
  <c r="M15" i="17"/>
  <c r="M12" i="25" s="1"/>
  <c r="N15" i="17"/>
  <c r="N12" i="25" s="1"/>
  <c r="L16" i="17"/>
  <c r="M16" i="17"/>
  <c r="N16" i="17"/>
  <c r="F17" i="17"/>
  <c r="C19" i="17"/>
  <c r="L9" i="25"/>
  <c r="C43" i="16"/>
  <c r="N40" i="16"/>
  <c r="M40" i="16"/>
  <c r="L40" i="16"/>
  <c r="M39" i="16"/>
  <c r="N38" i="16"/>
  <c r="M38" i="16"/>
  <c r="M41" i="16" s="1"/>
  <c r="F41" i="16" s="1"/>
  <c r="M37" i="16"/>
  <c r="L37" i="16"/>
  <c r="I21" i="25" s="1"/>
  <c r="M36" i="16"/>
  <c r="L36" i="16"/>
  <c r="I20" i="25" s="1"/>
  <c r="N35" i="16"/>
  <c r="M35" i="16"/>
  <c r="L35" i="16"/>
  <c r="N34" i="16"/>
  <c r="M34" i="16"/>
  <c r="L34" i="16"/>
  <c r="M33" i="16"/>
  <c r="L33" i="16"/>
  <c r="L41" i="16" s="1"/>
  <c r="C41" i="16" s="1"/>
  <c r="M32" i="16"/>
  <c r="L32" i="16"/>
  <c r="L16" i="25" s="1"/>
  <c r="M31" i="16"/>
  <c r="L31" i="16"/>
  <c r="M30" i="16"/>
  <c r="L30" i="16"/>
  <c r="L6" i="16"/>
  <c r="I3" i="25" s="1"/>
  <c r="M6" i="16"/>
  <c r="L7" i="16"/>
  <c r="I4" i="25" s="1"/>
  <c r="M7" i="16"/>
  <c r="J4" i="25" s="1"/>
  <c r="L8" i="16"/>
  <c r="I5" i="25" s="1"/>
  <c r="M8" i="16"/>
  <c r="J5" i="25" s="1"/>
  <c r="L9" i="16"/>
  <c r="M9" i="16"/>
  <c r="L10" i="16"/>
  <c r="M10" i="16"/>
  <c r="N10" i="16"/>
  <c r="K7" i="25" s="1"/>
  <c r="L11" i="16"/>
  <c r="M11" i="16"/>
  <c r="N11" i="16"/>
  <c r="K8" i="25" s="1"/>
  <c r="L12" i="16"/>
  <c r="I9" i="25" s="1"/>
  <c r="M12" i="16"/>
  <c r="J9" i="25" s="1"/>
  <c r="L13" i="16"/>
  <c r="M13" i="16"/>
  <c r="M14" i="16"/>
  <c r="J11" i="25" s="1"/>
  <c r="N14" i="16"/>
  <c r="K11" i="25" s="1"/>
  <c r="M15" i="16"/>
  <c r="N15" i="16"/>
  <c r="K12" i="25" s="1"/>
  <c r="L16" i="16"/>
  <c r="M16" i="16"/>
  <c r="N16" i="16"/>
  <c r="C19" i="16"/>
  <c r="J10" i="25"/>
  <c r="I10" i="25"/>
  <c r="J8" i="25"/>
  <c r="C43" i="15"/>
  <c r="N40" i="15"/>
  <c r="M40" i="15"/>
  <c r="L40" i="15"/>
  <c r="M39" i="15"/>
  <c r="N38" i="15"/>
  <c r="M38" i="15"/>
  <c r="M41" i="15" s="1"/>
  <c r="F41" i="15" s="1"/>
  <c r="M37" i="15"/>
  <c r="L37" i="15"/>
  <c r="F21" i="25" s="1"/>
  <c r="M36" i="15"/>
  <c r="L36" i="15"/>
  <c r="F20" i="25" s="1"/>
  <c r="N35" i="15"/>
  <c r="M35" i="15"/>
  <c r="L35" i="15"/>
  <c r="N34" i="15"/>
  <c r="M34" i="15"/>
  <c r="L34" i="15"/>
  <c r="M33" i="15"/>
  <c r="L33" i="15"/>
  <c r="L41" i="15" s="1"/>
  <c r="C41" i="15" s="1"/>
  <c r="M32" i="15"/>
  <c r="L32" i="15"/>
  <c r="M31" i="15"/>
  <c r="L31" i="15"/>
  <c r="M30" i="15"/>
  <c r="L30" i="15"/>
  <c r="F14" i="25" s="1"/>
  <c r="C19" i="19"/>
  <c r="N16" i="19"/>
  <c r="M16" i="19"/>
  <c r="L16" i="19"/>
  <c r="N15" i="19"/>
  <c r="T12" i="25" s="1"/>
  <c r="M15" i="19"/>
  <c r="S12" i="25" s="1"/>
  <c r="N14" i="19"/>
  <c r="M14" i="19"/>
  <c r="M13" i="19"/>
  <c r="S10" i="25" s="1"/>
  <c r="L13" i="19"/>
  <c r="R10" i="25" s="1"/>
  <c r="M12" i="19"/>
  <c r="S9" i="25" s="1"/>
  <c r="L12" i="19"/>
  <c r="R9" i="25" s="1"/>
  <c r="N11" i="19"/>
  <c r="T8" i="25" s="1"/>
  <c r="M11" i="19"/>
  <c r="L11" i="19"/>
  <c r="N10" i="19"/>
  <c r="T7" i="25" s="1"/>
  <c r="M10" i="19"/>
  <c r="S7" i="25" s="1"/>
  <c r="L10" i="19"/>
  <c r="M9" i="19"/>
  <c r="L9" i="19"/>
  <c r="R6" i="25" s="1"/>
  <c r="M8" i="19"/>
  <c r="L8" i="19"/>
  <c r="M7" i="19"/>
  <c r="L7" i="19"/>
  <c r="M6" i="19"/>
  <c r="L6" i="19"/>
  <c r="R3" i="25" s="1"/>
  <c r="C19" i="18"/>
  <c r="N16" i="18"/>
  <c r="M16" i="18"/>
  <c r="L16" i="18"/>
  <c r="N15" i="18"/>
  <c r="Q12" i="25" s="1"/>
  <c r="M15" i="18"/>
  <c r="P12" i="25" s="1"/>
  <c r="N14" i="18"/>
  <c r="M14" i="18"/>
  <c r="P11" i="25" s="1"/>
  <c r="M13" i="18"/>
  <c r="P10" i="25" s="1"/>
  <c r="L13" i="18"/>
  <c r="O10" i="25" s="1"/>
  <c r="M12" i="18"/>
  <c r="P9" i="25" s="1"/>
  <c r="L12" i="18"/>
  <c r="O9" i="25" s="1"/>
  <c r="N11" i="18"/>
  <c r="Q8" i="25" s="1"/>
  <c r="M11" i="18"/>
  <c r="L11" i="18"/>
  <c r="N10" i="18"/>
  <c r="Q7" i="25" s="1"/>
  <c r="M10" i="18"/>
  <c r="P7" i="25" s="1"/>
  <c r="L10" i="18"/>
  <c r="O7" i="25" s="1"/>
  <c r="M9" i="18"/>
  <c r="L9" i="18"/>
  <c r="M8" i="18"/>
  <c r="P5" i="25" s="1"/>
  <c r="L8" i="18"/>
  <c r="O5" i="25" s="1"/>
  <c r="M7" i="18"/>
  <c r="P4" i="25" s="1"/>
  <c r="L7" i="18"/>
  <c r="O4" i="25" s="1"/>
  <c r="M6" i="18"/>
  <c r="L6" i="18"/>
  <c r="J12" i="25"/>
  <c r="J7" i="25"/>
  <c r="N10" i="15"/>
  <c r="M16" i="15"/>
  <c r="L8" i="15"/>
  <c r="L17" i="15" s="1"/>
  <c r="C17" i="15" s="1"/>
  <c r="L7" i="15"/>
  <c r="C19" i="15"/>
  <c r="M17" i="15"/>
  <c r="F17" i="15"/>
  <c r="N16" i="15"/>
  <c r="L16" i="15"/>
  <c r="N15" i="15"/>
  <c r="M15" i="15"/>
  <c r="N14" i="15"/>
  <c r="M14" i="15"/>
  <c r="M13" i="15"/>
  <c r="L13" i="15"/>
  <c r="M12" i="15"/>
  <c r="L12" i="15"/>
  <c r="F9" i="25" s="1"/>
  <c r="N11" i="15"/>
  <c r="H8" i="25" s="1"/>
  <c r="M11" i="15"/>
  <c r="L11" i="15"/>
  <c r="M10" i="15"/>
  <c r="G7" i="25" s="1"/>
  <c r="L10" i="15"/>
  <c r="F7" i="25" s="1"/>
  <c r="M9" i="15"/>
  <c r="G6" i="25" s="1"/>
  <c r="L9" i="15"/>
  <c r="M8" i="15"/>
  <c r="M7" i="15"/>
  <c r="M6" i="15"/>
  <c r="L6" i="15"/>
  <c r="N62" i="14"/>
  <c r="M63" i="14"/>
  <c r="M62" i="14"/>
  <c r="M60" i="14"/>
  <c r="M59" i="14"/>
  <c r="M57" i="14"/>
  <c r="M56" i="14"/>
  <c r="M55" i="14"/>
  <c r="M54" i="14"/>
  <c r="L61" i="14"/>
  <c r="C32" i="25" s="1"/>
  <c r="L60" i="14"/>
  <c r="C31" i="25" s="1"/>
  <c r="L59" i="14"/>
  <c r="N58" i="14"/>
  <c r="E29" i="25" s="1"/>
  <c r="L58" i="14"/>
  <c r="C29" i="25" s="1"/>
  <c r="L57" i="14"/>
  <c r="L56" i="14"/>
  <c r="C27" i="25" s="1"/>
  <c r="L55" i="14"/>
  <c r="C26" i="25" s="1"/>
  <c r="L54" i="14"/>
  <c r="C25" i="25" s="1"/>
  <c r="N35" i="14"/>
  <c r="K19" i="25" s="1"/>
  <c r="N34" i="14"/>
  <c r="K18" i="25" s="1"/>
  <c r="N38" i="14"/>
  <c r="M39" i="14"/>
  <c r="M38" i="14"/>
  <c r="M33" i="14"/>
  <c r="K17" i="25" s="1"/>
  <c r="M37" i="14"/>
  <c r="M36" i="14"/>
  <c r="M34" i="14"/>
  <c r="M32" i="14"/>
  <c r="L40" i="14"/>
  <c r="L37" i="14"/>
  <c r="C21" i="25" s="1"/>
  <c r="L36" i="14"/>
  <c r="C20" i="25" s="1"/>
  <c r="L35" i="14"/>
  <c r="C19" i="25" s="1"/>
  <c r="L34" i="14"/>
  <c r="C18" i="25" s="1"/>
  <c r="L31" i="14"/>
  <c r="C15" i="25" s="1"/>
  <c r="L33" i="14"/>
  <c r="L32" i="14"/>
  <c r="C16" i="25" s="1"/>
  <c r="R29" i="25"/>
  <c r="R26" i="25"/>
  <c r="R25" i="25"/>
  <c r="R19" i="25"/>
  <c r="R15" i="25"/>
  <c r="R14" i="25"/>
  <c r="O30" i="25"/>
  <c r="O29" i="25"/>
  <c r="Q18" i="25"/>
  <c r="O18" i="25"/>
  <c r="O17" i="25"/>
  <c r="O16" i="25"/>
  <c r="O15" i="25"/>
  <c r="L8" i="25"/>
  <c r="N7" i="25"/>
  <c r="L7" i="25"/>
  <c r="N29" i="25"/>
  <c r="N18" i="25"/>
  <c r="L30" i="25"/>
  <c r="I29" i="25"/>
  <c r="I27" i="25"/>
  <c r="L26" i="25"/>
  <c r="L25" i="25"/>
  <c r="L19" i="25"/>
  <c r="L18" i="25"/>
  <c r="I15" i="25"/>
  <c r="L14" i="25"/>
  <c r="F28" i="25"/>
  <c r="F27" i="25"/>
  <c r="F19" i="25"/>
  <c r="F18" i="25"/>
  <c r="F16" i="25"/>
  <c r="G10" i="25"/>
  <c r="F10" i="25"/>
  <c r="G9" i="25"/>
  <c r="F5" i="25"/>
  <c r="C67" i="14"/>
  <c r="N64" i="14"/>
  <c r="M64" i="14"/>
  <c r="L64" i="14"/>
  <c r="E34" i="25"/>
  <c r="C43" i="14"/>
  <c r="N40" i="14"/>
  <c r="M40" i="14"/>
  <c r="K23" i="25"/>
  <c r="M35" i="14"/>
  <c r="M31" i="14"/>
  <c r="M30" i="14"/>
  <c r="L30" i="14"/>
  <c r="C14" i="25" s="1"/>
  <c r="L6" i="14"/>
  <c r="C3" i="25" s="1"/>
  <c r="M6" i="14"/>
  <c r="L7" i="14"/>
  <c r="C4" i="25" s="1"/>
  <c r="M7" i="14"/>
  <c r="D4" i="25" s="1"/>
  <c r="L8" i="14"/>
  <c r="C5" i="25" s="1"/>
  <c r="M8" i="14"/>
  <c r="D5" i="25" s="1"/>
  <c r="L9" i="14"/>
  <c r="C6" i="25" s="1"/>
  <c r="M9" i="14"/>
  <c r="D6" i="25" s="1"/>
  <c r="L10" i="14"/>
  <c r="C7" i="25" s="1"/>
  <c r="M10" i="14"/>
  <c r="D7" i="25" s="1"/>
  <c r="N10" i="14"/>
  <c r="E7" i="25" s="1"/>
  <c r="L11" i="14"/>
  <c r="M11" i="14"/>
  <c r="D8" i="25" s="1"/>
  <c r="N11" i="14"/>
  <c r="E8" i="25" s="1"/>
  <c r="L12" i="14"/>
  <c r="C9" i="25" s="1"/>
  <c r="M12" i="14"/>
  <c r="D9" i="25" s="1"/>
  <c r="L13" i="14"/>
  <c r="C10" i="25" s="1"/>
  <c r="M13" i="14"/>
  <c r="D10" i="25" s="1"/>
  <c r="M14" i="14"/>
  <c r="D11" i="25" s="1"/>
  <c r="N14" i="14"/>
  <c r="E11" i="25" s="1"/>
  <c r="M15" i="14"/>
  <c r="D12" i="25" s="1"/>
  <c r="E12" i="25"/>
  <c r="L16" i="14"/>
  <c r="M16" i="14"/>
  <c r="N16" i="14"/>
  <c r="C19" i="14"/>
  <c r="R27" i="25"/>
  <c r="E51" i="19"/>
  <c r="B51" i="19"/>
  <c r="E27" i="19"/>
  <c r="B27" i="19"/>
  <c r="R8" i="25"/>
  <c r="R7" i="25"/>
  <c r="S5" i="25"/>
  <c r="R5" i="25"/>
  <c r="E51" i="18"/>
  <c r="B51" i="18"/>
  <c r="O19" i="25"/>
  <c r="E27" i="18"/>
  <c r="B27" i="18"/>
  <c r="O8" i="25"/>
  <c r="E51" i="17"/>
  <c r="B51" i="17"/>
  <c r="E27" i="17"/>
  <c r="B27" i="17"/>
  <c r="E51" i="16"/>
  <c r="B51" i="16"/>
  <c r="E27" i="16"/>
  <c r="B27" i="16"/>
  <c r="E51" i="15"/>
  <c r="B51" i="15"/>
  <c r="E27" i="15"/>
  <c r="B27" i="15"/>
  <c r="G8" i="25"/>
  <c r="F8" i="25"/>
  <c r="G4" i="25"/>
  <c r="F4" i="25"/>
  <c r="E3" i="15"/>
  <c r="F25" i="25"/>
  <c r="H10" i="25"/>
  <c r="H5" i="25"/>
  <c r="G12" i="25"/>
  <c r="S3" i="25"/>
  <c r="P3" i="25"/>
  <c r="M3" i="25"/>
  <c r="J3" i="25"/>
  <c r="G3" i="25"/>
  <c r="D3" i="25"/>
  <c r="T26" i="25"/>
  <c r="T27" i="25"/>
  <c r="T28" i="25"/>
  <c r="T31" i="25"/>
  <c r="T32" i="25"/>
  <c r="T25" i="25"/>
  <c r="D26" i="25"/>
  <c r="E26" i="25"/>
  <c r="G26" i="25"/>
  <c r="H26" i="25"/>
  <c r="J26" i="25"/>
  <c r="K26" i="25"/>
  <c r="M26" i="25"/>
  <c r="N26" i="25"/>
  <c r="P26" i="25"/>
  <c r="Q26" i="25"/>
  <c r="S26" i="25"/>
  <c r="D27" i="25"/>
  <c r="E27" i="25"/>
  <c r="G27" i="25"/>
  <c r="H27" i="25"/>
  <c r="J27" i="25"/>
  <c r="K27" i="25"/>
  <c r="M27" i="25"/>
  <c r="N27" i="25"/>
  <c r="O27" i="25"/>
  <c r="P27" i="25"/>
  <c r="Q27" i="25"/>
  <c r="S27" i="25"/>
  <c r="D28" i="25"/>
  <c r="E28" i="25"/>
  <c r="G28" i="25"/>
  <c r="H28" i="25"/>
  <c r="J28" i="25"/>
  <c r="K28" i="25"/>
  <c r="M28" i="25"/>
  <c r="N28" i="25"/>
  <c r="P28" i="25"/>
  <c r="Q28" i="25"/>
  <c r="S28" i="25"/>
  <c r="D29" i="25"/>
  <c r="G29" i="25"/>
  <c r="J29" i="25"/>
  <c r="M29" i="25"/>
  <c r="P29" i="25"/>
  <c r="Q29" i="25"/>
  <c r="S29" i="25"/>
  <c r="D30" i="25"/>
  <c r="G30" i="25"/>
  <c r="J30" i="25"/>
  <c r="M30" i="25"/>
  <c r="P30" i="25"/>
  <c r="R30" i="25"/>
  <c r="S30" i="25"/>
  <c r="D31" i="25"/>
  <c r="E31" i="25"/>
  <c r="G31" i="25"/>
  <c r="H31" i="25"/>
  <c r="J31" i="25"/>
  <c r="K31" i="25"/>
  <c r="M31" i="25"/>
  <c r="N31" i="25"/>
  <c r="P31" i="25"/>
  <c r="Q31" i="25"/>
  <c r="S31" i="25"/>
  <c r="D32" i="25"/>
  <c r="E32" i="25"/>
  <c r="G32" i="25"/>
  <c r="H32" i="25"/>
  <c r="J32" i="25"/>
  <c r="K32" i="25"/>
  <c r="M32" i="25"/>
  <c r="N32" i="25"/>
  <c r="P32" i="25"/>
  <c r="Q32" i="25"/>
  <c r="S32" i="25"/>
  <c r="D33" i="25"/>
  <c r="G33" i="25"/>
  <c r="I33" i="25"/>
  <c r="J33" i="25"/>
  <c r="L33" i="25"/>
  <c r="M33" i="25"/>
  <c r="O33" i="25"/>
  <c r="P33" i="25"/>
  <c r="R33" i="25"/>
  <c r="S33" i="25"/>
  <c r="D34" i="25"/>
  <c r="F34" i="25"/>
  <c r="G34" i="25"/>
  <c r="I34" i="25"/>
  <c r="J34" i="25"/>
  <c r="L34" i="25"/>
  <c r="M34" i="25"/>
  <c r="O34" i="25"/>
  <c r="P34" i="25"/>
  <c r="R34" i="25"/>
  <c r="S34" i="25"/>
  <c r="S25" i="25"/>
  <c r="Q25" i="25"/>
  <c r="P25" i="25"/>
  <c r="N25" i="25"/>
  <c r="M25" i="25"/>
  <c r="K25" i="25"/>
  <c r="J25" i="25"/>
  <c r="H25" i="25"/>
  <c r="G25" i="25"/>
  <c r="E25" i="25"/>
  <c r="D25" i="25"/>
  <c r="C34" i="25"/>
  <c r="C33" i="25"/>
  <c r="A26" i="25"/>
  <c r="A38" i="25" s="1"/>
  <c r="M15" i="25"/>
  <c r="N15" i="25"/>
  <c r="P15" i="25"/>
  <c r="Q15" i="25"/>
  <c r="S15" i="25"/>
  <c r="T15" i="25"/>
  <c r="M16" i="25"/>
  <c r="N16" i="25"/>
  <c r="P16" i="25"/>
  <c r="Q16" i="25"/>
  <c r="S16" i="25"/>
  <c r="T16" i="25"/>
  <c r="M17" i="25"/>
  <c r="N17" i="25"/>
  <c r="P17" i="25"/>
  <c r="Q17" i="25"/>
  <c r="R17" i="25"/>
  <c r="S17" i="25"/>
  <c r="T17" i="25"/>
  <c r="M18" i="25"/>
  <c r="P18" i="25"/>
  <c r="R18" i="25"/>
  <c r="S18" i="25"/>
  <c r="T18" i="25"/>
  <c r="M19" i="25"/>
  <c r="P19" i="25"/>
  <c r="S19" i="25"/>
  <c r="M20" i="25"/>
  <c r="N20" i="25"/>
  <c r="P20" i="25"/>
  <c r="Q20" i="25"/>
  <c r="S20" i="25"/>
  <c r="T20" i="25"/>
  <c r="M21" i="25"/>
  <c r="N21" i="25"/>
  <c r="P21" i="25"/>
  <c r="Q21" i="25"/>
  <c r="S21" i="25"/>
  <c r="T21" i="25"/>
  <c r="L22" i="25"/>
  <c r="M22" i="25"/>
  <c r="O22" i="25"/>
  <c r="P22" i="25"/>
  <c r="R22" i="25"/>
  <c r="S22" i="25"/>
  <c r="L23" i="25"/>
  <c r="M23" i="25"/>
  <c r="O23" i="25"/>
  <c r="P23" i="25"/>
  <c r="R23" i="25"/>
  <c r="S23" i="25"/>
  <c r="T14" i="25"/>
  <c r="S14" i="25"/>
  <c r="Q14" i="25"/>
  <c r="P14" i="25"/>
  <c r="M14" i="25"/>
  <c r="N14" i="25"/>
  <c r="J15" i="25"/>
  <c r="K15" i="25"/>
  <c r="I16" i="25"/>
  <c r="J16" i="25"/>
  <c r="K16" i="25"/>
  <c r="J17" i="25"/>
  <c r="J18" i="25"/>
  <c r="J19" i="25"/>
  <c r="J20" i="25"/>
  <c r="K20" i="25"/>
  <c r="J21" i="25"/>
  <c r="K21" i="25"/>
  <c r="I22" i="25"/>
  <c r="J22" i="25"/>
  <c r="I23" i="25"/>
  <c r="J23" i="25"/>
  <c r="K14" i="25"/>
  <c r="J14" i="25"/>
  <c r="I14" i="25"/>
  <c r="G23" i="25"/>
  <c r="G15" i="25"/>
  <c r="H15" i="25"/>
  <c r="G16" i="25"/>
  <c r="H16" i="25"/>
  <c r="G17" i="25"/>
  <c r="G18" i="25"/>
  <c r="G19" i="25"/>
  <c r="G20" i="25"/>
  <c r="H20" i="25"/>
  <c r="G21" i="25"/>
  <c r="H21" i="25"/>
  <c r="F22" i="25"/>
  <c r="G22" i="25"/>
  <c r="H14" i="25"/>
  <c r="G14" i="25"/>
  <c r="E15" i="25"/>
  <c r="E16" i="25"/>
  <c r="E20" i="25"/>
  <c r="E21" i="25"/>
  <c r="E14" i="25"/>
  <c r="D16" i="25"/>
  <c r="D17" i="25"/>
  <c r="D18" i="25"/>
  <c r="D19" i="25"/>
  <c r="D20" i="25"/>
  <c r="D21" i="25"/>
  <c r="D22" i="25"/>
  <c r="D23" i="25"/>
  <c r="D15" i="25"/>
  <c r="D14" i="25"/>
  <c r="A15" i="25"/>
  <c r="A37" i="25" s="1"/>
  <c r="C23" i="25"/>
  <c r="C22" i="25"/>
  <c r="T3" i="25"/>
  <c r="R4" i="25"/>
  <c r="S4" i="25"/>
  <c r="T4" i="25"/>
  <c r="T5" i="25"/>
  <c r="T6" i="25"/>
  <c r="S8" i="25"/>
  <c r="T9" i="25"/>
  <c r="T10" i="25"/>
  <c r="R11" i="25"/>
  <c r="R12" i="25"/>
  <c r="O3" i="25"/>
  <c r="Q3" i="25"/>
  <c r="Q4" i="25"/>
  <c r="Q5" i="25"/>
  <c r="Q6" i="25"/>
  <c r="P8" i="25"/>
  <c r="Q9" i="25"/>
  <c r="Q10" i="25"/>
  <c r="O11" i="25"/>
  <c r="O12" i="25"/>
  <c r="N3" i="25"/>
  <c r="N4" i="25"/>
  <c r="N5" i="25"/>
  <c r="N6" i="25"/>
  <c r="N9" i="25"/>
  <c r="N10" i="25"/>
  <c r="L11" i="25"/>
  <c r="L12" i="25"/>
  <c r="K3" i="25"/>
  <c r="K4" i="25"/>
  <c r="K5" i="25"/>
  <c r="K6" i="25"/>
  <c r="I7" i="25"/>
  <c r="I8" i="25"/>
  <c r="K9" i="25"/>
  <c r="K10" i="25"/>
  <c r="I11" i="25"/>
  <c r="I12" i="25"/>
  <c r="F3" i="25"/>
  <c r="H3" i="25"/>
  <c r="H4" i="25"/>
  <c r="H6" i="25"/>
  <c r="H9" i="25"/>
  <c r="F11" i="25"/>
  <c r="E3" i="25"/>
  <c r="E4" i="25"/>
  <c r="E5" i="25"/>
  <c r="E6" i="25"/>
  <c r="E9" i="25"/>
  <c r="E10" i="25"/>
  <c r="C11" i="25"/>
  <c r="C12" i="25"/>
  <c r="A4" i="25"/>
  <c r="A36" i="25" s="1"/>
  <c r="E3" i="19"/>
  <c r="E3" i="18"/>
  <c r="E3" i="17"/>
  <c r="E3" i="16"/>
  <c r="B51" i="14"/>
  <c r="B27" i="14"/>
  <c r="C30" i="25"/>
  <c r="E51" i="14"/>
  <c r="E27" i="14"/>
  <c r="C8" i="25"/>
  <c r="E3" i="14"/>
  <c r="AO17" i="2"/>
  <c r="J17" i="2"/>
  <c r="AI11" i="2"/>
  <c r="B11" i="2"/>
  <c r="N65" i="19" l="1"/>
  <c r="I65" i="19" s="1"/>
  <c r="C66" i="19" s="1"/>
  <c r="N41" i="19"/>
  <c r="I41" i="19" s="1"/>
  <c r="C42" i="19" s="1"/>
  <c r="N65" i="18"/>
  <c r="I65" i="18" s="1"/>
  <c r="N41" i="18"/>
  <c r="I41" i="18" s="1"/>
  <c r="C42" i="18" s="1"/>
  <c r="N41" i="17"/>
  <c r="I41" i="17" s="1"/>
  <c r="C42" i="17" s="1"/>
  <c r="N65" i="16"/>
  <c r="I65" i="16" s="1"/>
  <c r="C66" i="16" s="1"/>
  <c r="N41" i="16"/>
  <c r="I41" i="16" s="1"/>
  <c r="C42" i="16" s="1"/>
  <c r="C66" i="15"/>
  <c r="N41" i="15"/>
  <c r="I41" i="15" s="1"/>
  <c r="C42" i="15" s="1"/>
  <c r="N17" i="19"/>
  <c r="I17" i="19" s="1"/>
  <c r="F17" i="19"/>
  <c r="M17" i="19"/>
  <c r="N17" i="18"/>
  <c r="I17" i="18" s="1"/>
  <c r="M17" i="18"/>
  <c r="L17" i="18"/>
  <c r="C17" i="18" s="1"/>
  <c r="N17" i="17"/>
  <c r="I17" i="17" s="1"/>
  <c r="M17" i="17"/>
  <c r="L17" i="17"/>
  <c r="C17" i="17" s="1"/>
  <c r="M17" i="16"/>
  <c r="F17" i="16"/>
  <c r="L17" i="16"/>
  <c r="C17" i="16" s="1"/>
  <c r="N17" i="15"/>
  <c r="I17" i="15" s="1"/>
  <c r="Q33" i="25"/>
  <c r="L65" i="18"/>
  <c r="C65" i="18" s="1"/>
  <c r="C66" i="18" s="1"/>
  <c r="N33" i="25"/>
  <c r="L65" i="14"/>
  <c r="C65" i="14" s="1"/>
  <c r="Q22" i="25"/>
  <c r="I6" i="25"/>
  <c r="N17" i="16"/>
  <c r="I17" i="16" s="1"/>
  <c r="C18" i="16" s="1"/>
  <c r="L29" i="25"/>
  <c r="L15" i="25"/>
  <c r="L17" i="19"/>
  <c r="C17" i="19" s="1"/>
  <c r="Q11" i="25"/>
  <c r="F17" i="18"/>
  <c r="I17" i="25"/>
  <c r="L27" i="25"/>
  <c r="I30" i="25"/>
  <c r="L28" i="25"/>
  <c r="H7" i="25"/>
  <c r="J36" i="25" s="1"/>
  <c r="C18" i="15"/>
  <c r="H17" i="25"/>
  <c r="E17" i="25"/>
  <c r="M41" i="14"/>
  <c r="F41" i="14" s="1"/>
  <c r="N41" i="14"/>
  <c r="I41" i="14" s="1"/>
  <c r="N65" i="14"/>
  <c r="I65" i="14" s="1"/>
  <c r="M65" i="14"/>
  <c r="F65" i="14"/>
  <c r="M17" i="14"/>
  <c r="F17" i="14"/>
  <c r="L41" i="14"/>
  <c r="C41" i="14" s="1"/>
  <c r="R28" i="25"/>
  <c r="T22" i="25"/>
  <c r="S11" i="25"/>
  <c r="T11" i="25"/>
  <c r="L6" i="25"/>
  <c r="M11" i="25"/>
  <c r="N11" i="25"/>
  <c r="I28" i="25"/>
  <c r="I26" i="25"/>
  <c r="L21" i="25"/>
  <c r="H11" i="25"/>
  <c r="G11" i="25"/>
  <c r="F6" i="25"/>
  <c r="N17" i="14"/>
  <c r="I17" i="14" s="1"/>
  <c r="L17" i="14"/>
  <c r="C17" i="14" s="1"/>
  <c r="C28" i="25"/>
  <c r="H33" i="25"/>
  <c r="C17" i="25"/>
  <c r="E22" i="25"/>
  <c r="T33" i="25"/>
  <c r="S6" i="25"/>
  <c r="O6" i="25"/>
  <c r="P6" i="25"/>
  <c r="M6" i="25"/>
  <c r="M4" i="25"/>
  <c r="J6" i="25"/>
  <c r="I32" i="25"/>
  <c r="L20" i="25"/>
  <c r="M37" i="25" s="1"/>
  <c r="I19" i="25"/>
  <c r="I18" i="25"/>
  <c r="L17" i="25"/>
  <c r="I31" i="25"/>
  <c r="F17" i="25"/>
  <c r="F29" i="25"/>
  <c r="F15" i="25"/>
  <c r="G5" i="25"/>
  <c r="S36" i="25" s="1"/>
  <c r="F12" i="25"/>
  <c r="H12" i="25"/>
  <c r="F31" i="25"/>
  <c r="C41" i="25"/>
  <c r="C42" i="25"/>
  <c r="M36" i="25"/>
  <c r="S38" i="25"/>
  <c r="S37" i="25"/>
  <c r="H19" i="25"/>
  <c r="C40" i="25"/>
  <c r="E19" i="25"/>
  <c r="E18" i="25"/>
  <c r="H18" i="25"/>
  <c r="E30" i="25"/>
  <c r="K22" i="25"/>
  <c r="H30" i="25"/>
  <c r="E23" i="25"/>
  <c r="K33" i="25"/>
  <c r="H22" i="25"/>
  <c r="K34" i="25"/>
  <c r="K29" i="25"/>
  <c r="H23" i="25"/>
  <c r="E33" i="25"/>
  <c r="H34" i="25"/>
  <c r="H29" i="25"/>
  <c r="C18" i="19" l="1"/>
  <c r="C18" i="18"/>
  <c r="C18" i="17"/>
  <c r="G38" i="25"/>
  <c r="C66" i="14"/>
  <c r="C42" i="14"/>
  <c r="G36" i="25"/>
  <c r="G37" i="25"/>
  <c r="C18" i="14"/>
  <c r="M38" i="25"/>
  <c r="C36" i="25"/>
  <c r="P36" i="25"/>
  <c r="F23" i="25"/>
  <c r="C43" i="25"/>
  <c r="P37" i="25"/>
  <c r="C38" i="25"/>
  <c r="P38" i="25"/>
  <c r="C37" i="25"/>
  <c r="J38" i="25"/>
  <c r="J37" i="25"/>
  <c r="C39" i="25" l="1"/>
  <c r="B26" i="2" s="1"/>
</calcChain>
</file>

<file path=xl/sharedStrings.xml><?xml version="1.0" encoding="utf-8"?>
<sst xmlns="http://schemas.openxmlformats.org/spreadsheetml/2006/main" count="8997" uniqueCount="3853">
  <si>
    <t>Naziv poduzeća</t>
  </si>
  <si>
    <t>OIB poduzeća</t>
  </si>
  <si>
    <t>Djelatnost poduzeća</t>
  </si>
  <si>
    <t xml:space="preserve">NKD 2025 </t>
  </si>
  <si>
    <t>NKD naziv djelatnosti</t>
  </si>
  <si>
    <t>Proizvodnja ploča, listova, cijevi i profila od plastike</t>
  </si>
  <si>
    <t xml:space="preserve">Ime </t>
  </si>
  <si>
    <t>Prezime</t>
  </si>
  <si>
    <t>Djelatnosti izvanteritorijalnih organizacija i tijela</t>
  </si>
  <si>
    <t>99.00.0</t>
  </si>
  <si>
    <t>99.00</t>
  </si>
  <si>
    <t>99.0</t>
  </si>
  <si>
    <t>99</t>
  </si>
  <si>
    <t>DJELATNOSTI IZVANTERITORIJALNIH ORGANIZACIJA I TIJELA</t>
  </si>
  <si>
    <t>V</t>
  </si>
  <si>
    <t>Djelatnosti privatnih kućanstava koja obavljaju različite usluge za vlastite potrebe</t>
  </si>
  <si>
    <t>98.20.0</t>
  </si>
  <si>
    <t>98.20</t>
  </si>
  <si>
    <t>98.2</t>
  </si>
  <si>
    <t>Djelatnosti privatnih kućanstava koja proizvode različitu robu za vlastite potrebe</t>
  </si>
  <si>
    <t>98.10.0</t>
  </si>
  <si>
    <t>98.10</t>
  </si>
  <si>
    <t>98.1</t>
  </si>
  <si>
    <t>Djelatnosti privatnih kućanstava koja proizvode različitu robu i obavljaju različite usluge za vlastite potrebe</t>
  </si>
  <si>
    <t>98</t>
  </si>
  <si>
    <t>Djelatnosti kućanstava koja zapošljavaju poslugu</t>
  </si>
  <si>
    <t>97.00.0</t>
  </si>
  <si>
    <t>97.00</t>
  </si>
  <si>
    <t>97.0</t>
  </si>
  <si>
    <t>97</t>
  </si>
  <si>
    <t>DJELATNOSTI KUĆANSTAVA KAO POSLODAVACA I DJELATNOSTI KUĆANSTAVA KOJA PROIZVODE RAZLIČITU ROBU I OBAVLJAJU RAZLIČITE USLUGE ZA VLASTITE POTREBE</t>
  </si>
  <si>
    <t>U</t>
  </si>
  <si>
    <t>Ostale osobne uslužne djelatnost</t>
  </si>
  <si>
    <t>96.99.9</t>
  </si>
  <si>
    <t>Usluge skrbi za kućne ljubimce</t>
  </si>
  <si>
    <t>96.99.1</t>
  </si>
  <si>
    <t>Ostale osobne uslužne djelatnosti, d. n.</t>
  </si>
  <si>
    <t>96.99</t>
  </si>
  <si>
    <t>Pružanje osobnih uslužnih djelatnosti kućanstvima</t>
  </si>
  <si>
    <t>96.91.0</t>
  </si>
  <si>
    <t>96.91</t>
  </si>
  <si>
    <t>96.9</t>
  </si>
  <si>
    <t>Uslužne djelatnosti posredovanja u ostalim osobnim uslugama</t>
  </si>
  <si>
    <t>96.40.0</t>
  </si>
  <si>
    <t>96.40</t>
  </si>
  <si>
    <t>96.4</t>
  </si>
  <si>
    <t>Pogrebničke djelatnosti</t>
  </si>
  <si>
    <t>96.30.2</t>
  </si>
  <si>
    <t>Djelatnosti groblja i krematorija</t>
  </si>
  <si>
    <t>96.30.1</t>
  </si>
  <si>
    <t>Pogrebničke i srodne djelatnosti</t>
  </si>
  <si>
    <t>96.30</t>
  </si>
  <si>
    <t>96.3</t>
  </si>
  <si>
    <t>Dnevni spa tretmani, saune i parne kupelji</t>
  </si>
  <si>
    <t>96.23.0</t>
  </si>
  <si>
    <t>96.23</t>
  </si>
  <si>
    <t xml:space="preserve">Saloni za uljepšavanje i ostali tretmani za ljepotu </t>
  </si>
  <si>
    <t>96.22.0</t>
  </si>
  <si>
    <t>96.22</t>
  </si>
  <si>
    <t>Frizerski saloni i brijačnice</t>
  </si>
  <si>
    <t>96.21.0</t>
  </si>
  <si>
    <t>96.21</t>
  </si>
  <si>
    <t>Frizerski saloni, saloni za uljepšavanje, dnevni spa tretmani i slične djelatnosti</t>
  </si>
  <si>
    <t>96.2</t>
  </si>
  <si>
    <t>Pranje i čišćenje tekstilnih i krznenih proizvoda</t>
  </si>
  <si>
    <t>96.10.0</t>
  </si>
  <si>
    <t>96.10</t>
  </si>
  <si>
    <t>96.1</t>
  </si>
  <si>
    <t>Osobne uslužne djelatnosti</t>
  </si>
  <si>
    <t>96</t>
  </si>
  <si>
    <t>Uslužne djelatnosti posredovanja u popravku i održavanju računala, predmeta za osobnu uporabu i kućanstvo te motornih vozila i motocikala</t>
  </si>
  <si>
    <t>95.40.0</t>
  </si>
  <si>
    <t>95.40</t>
  </si>
  <si>
    <t>95.4</t>
  </si>
  <si>
    <t>Popravak i održavanje motocikala</t>
  </si>
  <si>
    <t>95.32.0</t>
  </si>
  <si>
    <t>95.32</t>
  </si>
  <si>
    <t>Popravak i održavanje motornih vozila</t>
  </si>
  <si>
    <t>95.31.0</t>
  </si>
  <si>
    <t>95.31</t>
  </si>
  <si>
    <t>Popravak i održavanje motornih vozila i motocikala</t>
  </si>
  <si>
    <t>95.3</t>
  </si>
  <si>
    <t>Popravak i održavanje predmeta za osobnu uporabu i kućanstvo, d. n.</t>
  </si>
  <si>
    <t>95.29.0</t>
  </si>
  <si>
    <t>95.29</t>
  </si>
  <si>
    <t>Popravak i održavanje satova i nakita</t>
  </si>
  <si>
    <t>95.25.0</t>
  </si>
  <si>
    <t>95.25</t>
  </si>
  <si>
    <t>Popravak i održavanje namještaja i pokućstva</t>
  </si>
  <si>
    <t>95.24.0</t>
  </si>
  <si>
    <t>95.24</t>
  </si>
  <si>
    <t>Popravak i održavanje obuće i proizvoda od kože</t>
  </si>
  <si>
    <t>95.23.0</t>
  </si>
  <si>
    <t>95.23</t>
  </si>
  <si>
    <t>Popravak i održavanje aparata za kućanstvo te opreme za kuću i vrt</t>
  </si>
  <si>
    <t>95.22.0</t>
  </si>
  <si>
    <t>95.22</t>
  </si>
  <si>
    <t>Popravak i održavanje elektroničkih uređaja za široku potrošnju</t>
  </si>
  <si>
    <t>95.21.0</t>
  </si>
  <si>
    <t>95.21</t>
  </si>
  <si>
    <t>Popravak i održavanje predmeta za osobnu uporabu i kućanstvo</t>
  </si>
  <si>
    <t>95.2</t>
  </si>
  <si>
    <t>Popravak i održavanje računala i komunikacijske opreme</t>
  </si>
  <si>
    <t>95.10.0</t>
  </si>
  <si>
    <t>95.10</t>
  </si>
  <si>
    <t>95.1</t>
  </si>
  <si>
    <t>Popravak i održavanje računala, predmeta za osobnu uporabu i kućanstvo te motornih vozila i motocikala</t>
  </si>
  <si>
    <t>95</t>
  </si>
  <si>
    <t>Djelatnosti ostalih članskih organizacija, d. n.</t>
  </si>
  <si>
    <t>94.99.0</t>
  </si>
  <si>
    <t>94.99</t>
  </si>
  <si>
    <t>Djelatnosti političkih organizacija</t>
  </si>
  <si>
    <t>94.92.0</t>
  </si>
  <si>
    <t>94.92</t>
  </si>
  <si>
    <t>Djelatnosti vjerskih organizacija</t>
  </si>
  <si>
    <t>94.91.0</t>
  </si>
  <si>
    <t>94.91</t>
  </si>
  <si>
    <t>Djelatnosti ostalih članskih organizacija</t>
  </si>
  <si>
    <t>94.9</t>
  </si>
  <si>
    <t>Djelatnosti sindikata</t>
  </si>
  <si>
    <t>94.20.0</t>
  </si>
  <si>
    <t>94.20</t>
  </si>
  <si>
    <t>94.2</t>
  </si>
  <si>
    <t>Djelatnosti strukovnih članskih organizacija</t>
  </si>
  <si>
    <t>94.12.0</t>
  </si>
  <si>
    <t>94.12</t>
  </si>
  <si>
    <t>Djelatnosti poslovnih organizacija i organizacija poslodavaca</t>
  </si>
  <si>
    <t>94.11.0</t>
  </si>
  <si>
    <t>94.11</t>
  </si>
  <si>
    <t>Djelatnosti poslovnih organizacija, organizacija poslodavaca i strukovnih članskih organizacija</t>
  </si>
  <si>
    <t>94.1</t>
  </si>
  <si>
    <t>Djelatnosti članskih organizacija</t>
  </si>
  <si>
    <t>94</t>
  </si>
  <si>
    <t>OSTALE USLUŽNE DJELATNOSTI</t>
  </si>
  <si>
    <t>T</t>
  </si>
  <si>
    <t>Ostale zabavne i rekreacijske djelatnosti</t>
  </si>
  <si>
    <t>93.29.9</t>
  </si>
  <si>
    <t>Djelatnosti marina</t>
  </si>
  <si>
    <t>93.29.1</t>
  </si>
  <si>
    <t>Zabavne i rekreacijske djelatnosti, d. n.</t>
  </si>
  <si>
    <t>93.29</t>
  </si>
  <si>
    <t>Djelatnosti zabavnih i tematskih parkova</t>
  </si>
  <si>
    <t>93.21.0</t>
  </si>
  <si>
    <t>93.21</t>
  </si>
  <si>
    <t>Zabavne i rekreacijske djelatnosti</t>
  </si>
  <si>
    <t>93.2</t>
  </si>
  <si>
    <t>Sportske djelatnosti, d. n.</t>
  </si>
  <si>
    <t>93.19.0</t>
  </si>
  <si>
    <t>93.19</t>
  </si>
  <si>
    <t>Djelatnosti fitness centara</t>
  </si>
  <si>
    <t>93.13.0</t>
  </si>
  <si>
    <t>93.13</t>
  </si>
  <si>
    <t>Djelatnosti sportskih klubova</t>
  </si>
  <si>
    <t>93.12.0</t>
  </si>
  <si>
    <t>93.12</t>
  </si>
  <si>
    <t>Rad sportskih objekata</t>
  </si>
  <si>
    <t>93.11.0</t>
  </si>
  <si>
    <t>93.11</t>
  </si>
  <si>
    <t>Sportske djelatnosti</t>
  </si>
  <si>
    <t>93.1</t>
  </si>
  <si>
    <t>Sportske, zabavne i rekreacijske djelatnosti</t>
  </si>
  <si>
    <t>93</t>
  </si>
  <si>
    <t>Djelatnosti kockanja i klađenja</t>
  </si>
  <si>
    <t>92.00.0</t>
  </si>
  <si>
    <t>92.00</t>
  </si>
  <si>
    <t>92.0</t>
  </si>
  <si>
    <t>92</t>
  </si>
  <si>
    <t>Djelatnosti prirodnih rezervata</t>
  </si>
  <si>
    <t>91.42.0</t>
  </si>
  <si>
    <t>91.42</t>
  </si>
  <si>
    <t>Djelatnosti botaničkih i zooloških vrtova</t>
  </si>
  <si>
    <t>91.41.0</t>
  </si>
  <si>
    <t>91.41</t>
  </si>
  <si>
    <t>Djelatnosti botaničkih i zooloških vrtova i prirodnih rezervata</t>
  </si>
  <si>
    <t>91.4</t>
  </si>
  <si>
    <t>Konzervatorske, restauratorske i ostale pomoćne djelatnosti u području kulturne baštine</t>
  </si>
  <si>
    <t>91.30.0</t>
  </si>
  <si>
    <t>91.30</t>
  </si>
  <si>
    <t>91.3</t>
  </si>
  <si>
    <t>Djelatnost povijesnih lokaliteta i spomenika kulture</t>
  </si>
  <si>
    <t>91.22.0</t>
  </si>
  <si>
    <t>91.22</t>
  </si>
  <si>
    <t>Djelatnosti muzeja i zbirki</t>
  </si>
  <si>
    <t>91.21.0</t>
  </si>
  <si>
    <t>91.21</t>
  </si>
  <si>
    <t>Djelatnosti muzeja, zbirki, povijesnih lokaliteta i spomenika kulture</t>
  </si>
  <si>
    <t>91.2</t>
  </si>
  <si>
    <t>Djelatnosti arhiva</t>
  </si>
  <si>
    <t>91.12.0</t>
  </si>
  <si>
    <t>91.12</t>
  </si>
  <si>
    <t>Djelatnosti knjižnica</t>
  </si>
  <si>
    <t>91.11.0</t>
  </si>
  <si>
    <t>91.11</t>
  </si>
  <si>
    <t>Djelatnosti knjižnica i arhiva</t>
  </si>
  <si>
    <t>91.1</t>
  </si>
  <si>
    <t>Knjižnice, arhivi, muzeji i ostale kulturne djelatnosti</t>
  </si>
  <si>
    <t>91</t>
  </si>
  <si>
    <t>Ostale pomoćne djelatnosti u umjetničkom stvaralaštvu i izvedbenim umjetnostima</t>
  </si>
  <si>
    <t>90.39.9</t>
  </si>
  <si>
    <t>Djelatnosti producenata i organizatora umjetničkih događaja</t>
  </si>
  <si>
    <t>90.39.1</t>
  </si>
  <si>
    <t>90.39</t>
  </si>
  <si>
    <t>Rad umjetničkih objekata i lokaliteta</t>
  </si>
  <si>
    <t>90.31.0</t>
  </si>
  <si>
    <t>90.31</t>
  </si>
  <si>
    <t>Pomoćne djelatnosti u umjetničkom stvaralaštvu i izvedbenim umjetnostima</t>
  </si>
  <si>
    <t>90.3</t>
  </si>
  <si>
    <t>Izvedbene umjetnosti</t>
  </si>
  <si>
    <t>90.20.0</t>
  </si>
  <si>
    <t>90.20</t>
  </si>
  <si>
    <t>90.2</t>
  </si>
  <si>
    <t>Ostalo umjetničko stvaralaštvo</t>
  </si>
  <si>
    <t>90.13.0</t>
  </si>
  <si>
    <t>90.13</t>
  </si>
  <si>
    <t>Vizualne umjetnosti</t>
  </si>
  <si>
    <t>90.12.0</t>
  </si>
  <si>
    <t>90.12</t>
  </si>
  <si>
    <t xml:space="preserve">Glazbeno stvaralaštvo </t>
  </si>
  <si>
    <t>90.11.2</t>
  </si>
  <si>
    <t xml:space="preserve">Književno stvaralaštvo </t>
  </si>
  <si>
    <t>90.11.1</t>
  </si>
  <si>
    <t xml:space="preserve">Književno i glazbeno stvaralaštvo </t>
  </si>
  <si>
    <t>90.11</t>
  </si>
  <si>
    <t>Umjetničko stvaralaštvo</t>
  </si>
  <si>
    <t>90.1</t>
  </si>
  <si>
    <t>Umjetničko stvaralaštvo i izvedbene umjetnosti</t>
  </si>
  <si>
    <t>90</t>
  </si>
  <si>
    <t>UMJETNOST, SPORT I REKREACIJA</t>
  </si>
  <si>
    <t>S</t>
  </si>
  <si>
    <t>Ostale djelatnosti socijalne skrbi bez smještaja, d. n.</t>
  </si>
  <si>
    <t>88.99.0</t>
  </si>
  <si>
    <t>88.99</t>
  </si>
  <si>
    <t>Djelatnosti dnevne skrbi o djeci</t>
  </si>
  <si>
    <t>88.91.0</t>
  </si>
  <si>
    <t>88.91</t>
  </si>
  <si>
    <t>Ostale djelatnosti socijalne skrbi bez smještaja</t>
  </si>
  <si>
    <t>88.9</t>
  </si>
  <si>
    <t>Djelatnosti socijalne skrbi bez smještaja za starije osobe ili osobe s invaliditetom</t>
  </si>
  <si>
    <t>88.10.0</t>
  </si>
  <si>
    <t>88.10</t>
  </si>
  <si>
    <t>88.1</t>
  </si>
  <si>
    <t>Djelatnosti socijalne skrbi bez smještaja</t>
  </si>
  <si>
    <t>88</t>
  </si>
  <si>
    <t>Ostale razne djelatnosti socijalne skrbi sa smještajem, d. n.</t>
  </si>
  <si>
    <t>87.99.9</t>
  </si>
  <si>
    <t>Djelatnosti ustanova za skrb o braniteljsko-stradalničkoj populaciji iz Domovinskog rata s privremenim smještajem i boravkom</t>
  </si>
  <si>
    <t>87.99.2</t>
  </si>
  <si>
    <t>Djelatnosti ustanova za skrb o braniteljsko-stradalničkoj populaciji iz Domovinskog rata s trajnim smještajem</t>
  </si>
  <si>
    <t>87.99.1</t>
  </si>
  <si>
    <t>Ostale djelatnosti socijalne skrbi sa smještajem, d. n.</t>
  </si>
  <si>
    <t>87.99</t>
  </si>
  <si>
    <t>Usluge posredovanja za djelatnosti socijalne skrbi sa smještajem</t>
  </si>
  <si>
    <t>87.91.0</t>
  </si>
  <si>
    <t>87.91</t>
  </si>
  <si>
    <t>Ostale djelatnosti socijalne skrbi sa smještajem</t>
  </si>
  <si>
    <t>87.9</t>
  </si>
  <si>
    <t>Djelatnosti socijalne skrbi sa smještajem za starije osobe i osobe s fizičkim invaliditetom</t>
  </si>
  <si>
    <t>87.30.0</t>
  </si>
  <si>
    <t>87.30</t>
  </si>
  <si>
    <t>87.3</t>
  </si>
  <si>
    <t>Djelatnosti socijalne skrbi sa smještajem za osobe koje boluju od nedijagnosticirane ili dijagnosticirane mentalne bolesti ili ovisnosti o opojnim sredstvima</t>
  </si>
  <si>
    <t>87.20.0</t>
  </si>
  <si>
    <t>87.20</t>
  </si>
  <si>
    <t>87.2</t>
  </si>
  <si>
    <t>Djelatnosti ustanova za njegu sa smještajem</t>
  </si>
  <si>
    <t>87.10.0</t>
  </si>
  <si>
    <t>87.10</t>
  </si>
  <si>
    <t>87.1</t>
  </si>
  <si>
    <t>Djelatnosti socijalne skrbi sa smještajem</t>
  </si>
  <si>
    <t>87</t>
  </si>
  <si>
    <t>Ostale djelatnosti zdravstvene zaštite, d. n.</t>
  </si>
  <si>
    <t>86.99.0</t>
  </si>
  <si>
    <t>86.99</t>
  </si>
  <si>
    <t>Uslužne djelatnosti posredovanja za medicinske, stomatološke i druge zdravstvene usluge</t>
  </si>
  <si>
    <t>86.97.0</t>
  </si>
  <si>
    <t>86.97</t>
  </si>
  <si>
    <t>Djelatnosti tradicionalne, komplementarne i alternativne medicine</t>
  </si>
  <si>
    <t>86.96.0</t>
  </si>
  <si>
    <t>86.96</t>
  </si>
  <si>
    <t>Djelatnosti fizioterapeuta</t>
  </si>
  <si>
    <t>86.95.0</t>
  </si>
  <si>
    <t>86.95</t>
  </si>
  <si>
    <t>Djelatnosti medicinskih sestara i primalja</t>
  </si>
  <si>
    <t>86.94.0</t>
  </si>
  <si>
    <t>86.94</t>
  </si>
  <si>
    <t>Djelatnosti psihologa i psihoterapeuta, osim doktora medicine</t>
  </si>
  <si>
    <t>86.93.0</t>
  </si>
  <si>
    <t>86.93</t>
  </si>
  <si>
    <t>Prijevoz pacijenata vozilom hitne pomoći</t>
  </si>
  <si>
    <t>86.92.0</t>
  </si>
  <si>
    <t>86.92</t>
  </si>
  <si>
    <t>Usluge dijagnostičkog snimanja i djelatnosti medicinskog laboratorija</t>
  </si>
  <si>
    <t>86.91.0</t>
  </si>
  <si>
    <t>86.91</t>
  </si>
  <si>
    <t>Ostale djelatnosti zdravstvene zaštite</t>
  </si>
  <si>
    <t>86.9</t>
  </si>
  <si>
    <t>Djelatnost dentalne medicine</t>
  </si>
  <si>
    <t>86.23.0</t>
  </si>
  <si>
    <t>86.23</t>
  </si>
  <si>
    <t>Specijalistička medicinska djelatnost</t>
  </si>
  <si>
    <t>86.22.0</t>
  </si>
  <si>
    <t>86.22</t>
  </si>
  <si>
    <t>Djelatnosti opće medicine</t>
  </si>
  <si>
    <t>86.21.0</t>
  </si>
  <si>
    <t>86.21</t>
  </si>
  <si>
    <t>Djelatnosti medicine i dentalne medicine</t>
  </si>
  <si>
    <t>86.2</t>
  </si>
  <si>
    <t>Djelatnosti bolnica</t>
  </si>
  <si>
    <t>86.10.0</t>
  </si>
  <si>
    <t>86.10</t>
  </si>
  <si>
    <t>86.1</t>
  </si>
  <si>
    <t>Djelatnosti zdravstvene zaštite</t>
  </si>
  <si>
    <t>86</t>
  </si>
  <si>
    <t>DJELATNOSTI ZDRAVSTVENE ZAŠTITE I SOCIJALNE SKRBI</t>
  </si>
  <si>
    <t>R</t>
  </si>
  <si>
    <t>Pomoćne djelatnosti u obrazovanju, d. n.</t>
  </si>
  <si>
    <t>85.69.0</t>
  </si>
  <si>
    <t>85.69</t>
  </si>
  <si>
    <t>Uslužne djelatnosti posredovanja za tečajeve i mentorstva</t>
  </si>
  <si>
    <t>85.61.0</t>
  </si>
  <si>
    <t>85.61</t>
  </si>
  <si>
    <t>Pomoćne djelatnosti u obrazovanju</t>
  </si>
  <si>
    <t>85.6</t>
  </si>
  <si>
    <t>Ostalo obrazovanje i poučavanje, d. n.</t>
  </si>
  <si>
    <t>85.59.0</t>
  </si>
  <si>
    <t>85.59</t>
  </si>
  <si>
    <t>Djelatnosti vozačkih škola</t>
  </si>
  <si>
    <t>85.53.0</t>
  </si>
  <si>
    <t>85.53</t>
  </si>
  <si>
    <t>Obrazovanje i poučavanje u području kulture</t>
  </si>
  <si>
    <t>85.52.0</t>
  </si>
  <si>
    <t>85.52</t>
  </si>
  <si>
    <t>Obrazovanje i poučavanje u području sporta i rekreacije</t>
  </si>
  <si>
    <t>85.51.0</t>
  </si>
  <si>
    <t>85.51</t>
  </si>
  <si>
    <t>Ostalo obrazovanje</t>
  </si>
  <si>
    <t>85.5</t>
  </si>
  <si>
    <t>Visoko obrazovanje</t>
  </si>
  <si>
    <t>85.40.0</t>
  </si>
  <si>
    <t>85.40</t>
  </si>
  <si>
    <t>85.4</t>
  </si>
  <si>
    <t>Obrazovanje nakon srednjoškolskog koje nije visoko</t>
  </si>
  <si>
    <t>85.33.0</t>
  </si>
  <si>
    <t>85.33</t>
  </si>
  <si>
    <t>Srednjoškolsko strukovno obrazovanje</t>
  </si>
  <si>
    <t>85.32.0</t>
  </si>
  <si>
    <t>85.32</t>
  </si>
  <si>
    <t>Opće srednjoškolsko obrazovanje</t>
  </si>
  <si>
    <t>85.31.0</t>
  </si>
  <si>
    <t>85.31</t>
  </si>
  <si>
    <t>Srednjoškolsko obrazovanje i obrazovanje nakon srednjoškolskog koje nije visoko</t>
  </si>
  <si>
    <t>85.3</t>
  </si>
  <si>
    <t>Osnovnoškolsko obrazovanje</t>
  </si>
  <si>
    <t>85.20.0</t>
  </si>
  <si>
    <t>85.20</t>
  </si>
  <si>
    <t>85.2</t>
  </si>
  <si>
    <t>Predškolsko obrazovanje</t>
  </si>
  <si>
    <t>85.10.0</t>
  </si>
  <si>
    <t>85.10</t>
  </si>
  <si>
    <t>85.1</t>
  </si>
  <si>
    <t>Obrazovanje</t>
  </si>
  <si>
    <t>85</t>
  </si>
  <si>
    <t>OBRAZOVANJE</t>
  </si>
  <si>
    <t>Q</t>
  </si>
  <si>
    <t>Djelatnosti obveznog socijalnog osiguranja</t>
  </si>
  <si>
    <t>84.30.0</t>
  </si>
  <si>
    <t>84.30</t>
  </si>
  <si>
    <t>84.3</t>
  </si>
  <si>
    <t>Djelatnosti vatrogasne službe</t>
  </si>
  <si>
    <t>84.25.0</t>
  </si>
  <si>
    <t>84.25</t>
  </si>
  <si>
    <t>Poslovi javnog reda i sigurnosti</t>
  </si>
  <si>
    <t>84.24.0</t>
  </si>
  <si>
    <t>84.24</t>
  </si>
  <si>
    <t>Sudske i pravosudne djelatnosti</t>
  </si>
  <si>
    <t>84.23.0</t>
  </si>
  <si>
    <t>84.23</t>
  </si>
  <si>
    <t>Poslovi obrane</t>
  </si>
  <si>
    <t>84.22.0</t>
  </si>
  <si>
    <t>84.22</t>
  </si>
  <si>
    <t>Vanjski poslovi</t>
  </si>
  <si>
    <t>84.21.0</t>
  </si>
  <si>
    <t>84.21</t>
  </si>
  <si>
    <t>Pružanje usluga zajednici kao cjelini</t>
  </si>
  <si>
    <t>84.2</t>
  </si>
  <si>
    <t>Reguliranje i poboljšanje poslovanja u gospodarstvu</t>
  </si>
  <si>
    <t>84.13.0</t>
  </si>
  <si>
    <t>84.13</t>
  </si>
  <si>
    <t>Reguliranje zdravstvenih, obrazovnih, kulturnih i drugih društvenih usluga</t>
  </si>
  <si>
    <t>84.12.0</t>
  </si>
  <si>
    <t>84.12</t>
  </si>
  <si>
    <t>Opće djelatnosti javne uprave</t>
  </si>
  <si>
    <t>84.11.0</t>
  </si>
  <si>
    <t>84.11</t>
  </si>
  <si>
    <t xml:space="preserve">Državna uprava, ekonomska i socijalna politika te politika okoliša zajednice </t>
  </si>
  <si>
    <t>84.1</t>
  </si>
  <si>
    <t>Javna uprava i obrana; obvezno socijalno osiguranje</t>
  </si>
  <si>
    <t>84</t>
  </si>
  <si>
    <t>JAVNA UPRAVA I OBRANA; OBVEZNO SOCIJALNO OSIGURANJE</t>
  </si>
  <si>
    <t>P</t>
  </si>
  <si>
    <t>Ostale poslovne pomoćne uslužne djelatnosti, d. n.</t>
  </si>
  <si>
    <t>82.99.0</t>
  </si>
  <si>
    <t>82.99</t>
  </si>
  <si>
    <t>Djelatnosti pakiranja</t>
  </si>
  <si>
    <t>82.92.0</t>
  </si>
  <si>
    <t>82.92</t>
  </si>
  <si>
    <t>Djelatnosti agencija za prikupljanje i naplatu računa te kreditnih ureda</t>
  </si>
  <si>
    <t>82.91.0</t>
  </si>
  <si>
    <t>82.91</t>
  </si>
  <si>
    <t>Poslovne pomoćne uslužne djelatnosti, d. n.</t>
  </si>
  <si>
    <t>82.9</t>
  </si>
  <si>
    <t>Uslužne djelatnosti posredovanja za poslovne pomoćne uslužne djelatnosti, d. n.</t>
  </si>
  <si>
    <t>82.40.0</t>
  </si>
  <si>
    <t>82.40</t>
  </si>
  <si>
    <t>82.4</t>
  </si>
  <si>
    <t>Organizacija sastanaka i poslovnih sajmova</t>
  </si>
  <si>
    <t>82.30.0</t>
  </si>
  <si>
    <t>82.30</t>
  </si>
  <si>
    <t>82.3</t>
  </si>
  <si>
    <t>Djelatnosti pozivnih centara</t>
  </si>
  <si>
    <t>82.20.0</t>
  </si>
  <si>
    <t>82.20</t>
  </si>
  <si>
    <t>82.2</t>
  </si>
  <si>
    <t>Uredske administrativne i pomoćne djelatnosti</t>
  </si>
  <si>
    <t>82.10.0</t>
  </si>
  <si>
    <t>82.10</t>
  </si>
  <si>
    <t>82.1</t>
  </si>
  <si>
    <t>Uredske administrativne i pomoćne djelatnosti te ostale poslovne pomoćne djelatnosti</t>
  </si>
  <si>
    <t>82</t>
  </si>
  <si>
    <t>Uslužne djelatnosti uređenja i održavanja krajolika</t>
  </si>
  <si>
    <t>81.30.0</t>
  </si>
  <si>
    <t>81.30</t>
  </si>
  <si>
    <t>81.3</t>
  </si>
  <si>
    <t>Ostale djelatnosti čišćenja</t>
  </si>
  <si>
    <t>81.23.0</t>
  </si>
  <si>
    <t>81.23</t>
  </si>
  <si>
    <t>Ostale djelatnosti čišćenja zgrada i objekata</t>
  </si>
  <si>
    <t>81.22.0</t>
  </si>
  <si>
    <t>81.22</t>
  </si>
  <si>
    <t>Osnovno čišćenje zgrada</t>
  </si>
  <si>
    <t>81.21.0</t>
  </si>
  <si>
    <t>81.21</t>
  </si>
  <si>
    <t>Djelatnosti čišćenja</t>
  </si>
  <si>
    <t>81.2</t>
  </si>
  <si>
    <t>Održavanje zgrada</t>
  </si>
  <si>
    <t>81.10.0</t>
  </si>
  <si>
    <t>81.10</t>
  </si>
  <si>
    <t>81.1</t>
  </si>
  <si>
    <t>Usluge u vezi s upravljanjem i održavanjem zgrada te djelatnosti uređenja i održavanja krajolika</t>
  </si>
  <si>
    <t>81</t>
  </si>
  <si>
    <t>Zaštitne djelatnosti, d. n.</t>
  </si>
  <si>
    <t>80.09.0</t>
  </si>
  <si>
    <t>80.09</t>
  </si>
  <si>
    <t>Djelatnosti privatne zaštite</t>
  </si>
  <si>
    <t>80.01.2</t>
  </si>
  <si>
    <t>Istražne djelatnosti</t>
  </si>
  <si>
    <t>80.01.1</t>
  </si>
  <si>
    <t>Istražne djelatnosti i djelatnosti privatne zaštite</t>
  </si>
  <si>
    <t>80.01</t>
  </si>
  <si>
    <t>Istražne i zaštitne djelatnosti</t>
  </si>
  <si>
    <t>80.0</t>
  </si>
  <si>
    <t>80</t>
  </si>
  <si>
    <t>Ostale rezervacijske usluge i djelatnosti povezane s njima</t>
  </si>
  <si>
    <t>79.90.0</t>
  </si>
  <si>
    <t>79.90</t>
  </si>
  <si>
    <t>79.9</t>
  </si>
  <si>
    <t>Djelatnosti organizatora putovanja (turoperatora)</t>
  </si>
  <si>
    <t>79.12.0</t>
  </si>
  <si>
    <t>79.12</t>
  </si>
  <si>
    <t>Djelatnosti putničkih agencija</t>
  </si>
  <si>
    <t>79.11.0</t>
  </si>
  <si>
    <t>79.11</t>
  </si>
  <si>
    <t>Djelatnosti putničkih agencija i organizatora putovanja (turoperatora)</t>
  </si>
  <si>
    <t>79.1</t>
  </si>
  <si>
    <t>Putničke agencije, organizatori putovanja (turoperatori) i ostale rezervacijske usluge te djelatnosti povezane s njima</t>
  </si>
  <si>
    <t>79</t>
  </si>
  <si>
    <t>Djelatnosti agencija za privremeno zapošljavanje i ostalo ustupanje ljudskih resursa</t>
  </si>
  <si>
    <t>78.20.0</t>
  </si>
  <si>
    <t>78.20</t>
  </si>
  <si>
    <t>78.2</t>
  </si>
  <si>
    <t>Djelatnosti agencija za zapošljavanje</t>
  </si>
  <si>
    <t>78.10.0</t>
  </si>
  <si>
    <t>78.10</t>
  </si>
  <si>
    <t>78.1</t>
  </si>
  <si>
    <t>Djelatnosti zapošljavanja</t>
  </si>
  <si>
    <t>78</t>
  </si>
  <si>
    <t>Usluge posredovanja u iznajmljivanju i davanju u zakup (leasing) ostalih materijalnih dobara i nefinancijske nematerijalne imovine</t>
  </si>
  <si>
    <t>77.52.0</t>
  </si>
  <si>
    <t>77.52</t>
  </si>
  <si>
    <t>Usluge posredovanja u iznajmljivanju i davanju u zakup (leasing) automobila, kampera i prikolica</t>
  </si>
  <si>
    <t>77.51.0</t>
  </si>
  <si>
    <t>77.51</t>
  </si>
  <si>
    <t>Usluge posredovanja u iznajmljivanju i davanju u zakup (leasing) materijalnih dobara i nefinancijske nematerijalne imovine</t>
  </si>
  <si>
    <t>77.5</t>
  </si>
  <si>
    <t>Davanje u zakup (leasing) prava na uporabu intelektualnog vlasništva i sličnih proizvoda, osim radova koji su zaštićeni autorskim pravima</t>
  </si>
  <si>
    <t>77.40.0</t>
  </si>
  <si>
    <t>77.40</t>
  </si>
  <si>
    <t>77.4</t>
  </si>
  <si>
    <t>Iznajmljivanje i davanje u zakup (leasing) ostalih strojeva, opreme i materijalnih dobara, d. n.</t>
  </si>
  <si>
    <t>77.39.0</t>
  </si>
  <si>
    <t>77.39</t>
  </si>
  <si>
    <t>Iznajmljivanje i davanje u zakup (leasing) zračnih prijevoznih sredstava</t>
  </si>
  <si>
    <t>77.35.0</t>
  </si>
  <si>
    <t>77.35</t>
  </si>
  <si>
    <t>Iznajmljivanje i davanje u zakup (leasing) plovnih prijevoznih sredstava</t>
  </si>
  <si>
    <t>77.34.0</t>
  </si>
  <si>
    <t>77.34</t>
  </si>
  <si>
    <t>Iznajmljivanje i davanje u zakup (leasing) uredskih strojeva i opreme te računala</t>
  </si>
  <si>
    <t>77.33.0</t>
  </si>
  <si>
    <t>77.33</t>
  </si>
  <si>
    <t>Iznajmljivanje i davanje u zakup (leasing) strojeva i opreme za građevinarstvo i inženjerstvo</t>
  </si>
  <si>
    <t>77.32.0</t>
  </si>
  <si>
    <t>77.32</t>
  </si>
  <si>
    <t>Iznajmljivanje i davanje u zakup (leasing) poljoprivrednih strojeva i opreme</t>
  </si>
  <si>
    <t>77.31.0</t>
  </si>
  <si>
    <t>77.31</t>
  </si>
  <si>
    <t>Iznajmljivanje i davanje u zakup (leasing) ostalih strojeva, opreme i materijalnih dobara</t>
  </si>
  <si>
    <t>77.3</t>
  </si>
  <si>
    <t>Iznajmljivanje i davanje u zakup (leasing) ostalih predmeta za osobnu uporabu i kućanstvo</t>
  </si>
  <si>
    <t>77.22.0</t>
  </si>
  <si>
    <t>77.22</t>
  </si>
  <si>
    <t>Iznajmljivanje i davanje u zakup (leasing) ostale opreme za rekreaciju i sport</t>
  </si>
  <si>
    <t>77.21.9</t>
  </si>
  <si>
    <t>Iznajmljivanje i davanje u zakup (leasing) plovila za razonodu</t>
  </si>
  <si>
    <t>77.21.1</t>
  </si>
  <si>
    <t>Iznajmljivanje i davanje u zakup (leasing) opreme za rekreaciju i sport</t>
  </si>
  <si>
    <t>77.21</t>
  </si>
  <si>
    <t>Iznajmljivanje i davanje u zakup (leasing) predmeta za osobnu uporabu i kućanstvo</t>
  </si>
  <si>
    <t>77.2</t>
  </si>
  <si>
    <t>Iznajmljivanje i davanje u zakup (leasing) kamiona</t>
  </si>
  <si>
    <t>77.12.0</t>
  </si>
  <si>
    <t>77.12</t>
  </si>
  <si>
    <t>Iznajmljivanje i davanje u zakup (leasing) automobila i motornih vozila lake kategorije</t>
  </si>
  <si>
    <t>77.11.0</t>
  </si>
  <si>
    <t>77.11</t>
  </si>
  <si>
    <t>Iznajmljivanje i davanje u zakup (leasing) motornih vozila</t>
  </si>
  <si>
    <t>77.1</t>
  </si>
  <si>
    <t>Djelatnosti iznajmljivanja i davanja u zakup (leasing)</t>
  </si>
  <si>
    <t>77</t>
  </si>
  <si>
    <t>ADMINISTRATIVNE I POMOĆNE USLUŽNE DJELATNOSTI</t>
  </si>
  <si>
    <t>O</t>
  </si>
  <si>
    <t>Veterinarske djelatnosti</t>
  </si>
  <si>
    <t>75.00.0</t>
  </si>
  <si>
    <t>75.00</t>
  </si>
  <si>
    <t>75.0</t>
  </si>
  <si>
    <t>75</t>
  </si>
  <si>
    <t>Sve ostale razne stručne, znanstvene i tehničke djelatnosti, d. n.</t>
  </si>
  <si>
    <t>74.99.9</t>
  </si>
  <si>
    <t>Djelatnosti zaštite na radu</t>
  </si>
  <si>
    <t>74.99.1</t>
  </si>
  <si>
    <t>Sve ostale stručne, znanstvene i tehničke djelatnosti, d. n.</t>
  </si>
  <si>
    <t>74.99</t>
  </si>
  <si>
    <t>Uslužne djelatnosti posredovanja i promidžbe u vezi s patentima</t>
  </si>
  <si>
    <t>74.91.0</t>
  </si>
  <si>
    <t>74.91</t>
  </si>
  <si>
    <t>Ostale stručne, znanstvene i tehničke djelatnosti, d. n.</t>
  </si>
  <si>
    <t>74.9</t>
  </si>
  <si>
    <t>Djelatnosti usmenog prevođenja</t>
  </si>
  <si>
    <t>74.30.2</t>
  </si>
  <si>
    <t>Djelatnosti pismenog prevođenja</t>
  </si>
  <si>
    <t>74.30.1</t>
  </si>
  <si>
    <t>Djelatnosti pismenog i usmenog prevođenja</t>
  </si>
  <si>
    <t>74.30</t>
  </si>
  <si>
    <t>74.3</t>
  </si>
  <si>
    <t>Fotografske djelatnosti</t>
  </si>
  <si>
    <t>74.20.0</t>
  </si>
  <si>
    <t>74.20</t>
  </si>
  <si>
    <t>74.2</t>
  </si>
  <si>
    <t>Ostale specijalizirane dizajnerske djelatnosti</t>
  </si>
  <si>
    <t>74.14.0</t>
  </si>
  <si>
    <t>74.14</t>
  </si>
  <si>
    <t>Djelatnosti uređivanja interijera</t>
  </si>
  <si>
    <t>74.13.0</t>
  </si>
  <si>
    <t>74.13</t>
  </si>
  <si>
    <t>Djelatnosti grafičkog dizajna i vizualnih komunikacija</t>
  </si>
  <si>
    <t>74.12.0</t>
  </si>
  <si>
    <t>74.12</t>
  </si>
  <si>
    <t>Djelatnosti industrijskog i modnog dizajna</t>
  </si>
  <si>
    <t>74.11.0</t>
  </si>
  <si>
    <t>74.11</t>
  </si>
  <si>
    <t>Specijalizirane dizajnerske djelatnosti</t>
  </si>
  <si>
    <t>74.1</t>
  </si>
  <si>
    <t>Ostale stručne, znanstvene i tehničke djelatnosti</t>
  </si>
  <si>
    <t>74</t>
  </si>
  <si>
    <t>Odnosi s javnošću i djelatnosti priopćavanja</t>
  </si>
  <si>
    <t>73.30.0</t>
  </si>
  <si>
    <t>73.30</t>
  </si>
  <si>
    <t>73.3</t>
  </si>
  <si>
    <t>Istraživanje tržišta i ispitivanje javnog mnijenja</t>
  </si>
  <si>
    <t>73.20.0</t>
  </si>
  <si>
    <t>73.20</t>
  </si>
  <si>
    <t>73.2</t>
  </si>
  <si>
    <t>Oglašavanje putem medija</t>
  </si>
  <si>
    <t>73.12.0</t>
  </si>
  <si>
    <t>73.12</t>
  </si>
  <si>
    <t>Djelatnosti agencija za promidžbu</t>
  </si>
  <si>
    <t>73.11.0</t>
  </si>
  <si>
    <t>73.11</t>
  </si>
  <si>
    <t>Djelatnosti promidžbe</t>
  </si>
  <si>
    <t>73.1</t>
  </si>
  <si>
    <t>Djelatnosti promidžbe, istraživanje tržišta i odnosi s javnošću</t>
  </si>
  <si>
    <t>73</t>
  </si>
  <si>
    <t>Istraživanje i eksperimentalni razvoj u društvenim i humanističkim znanostima</t>
  </si>
  <si>
    <t>72.20.0</t>
  </si>
  <si>
    <t>72.20</t>
  </si>
  <si>
    <t>72.2</t>
  </si>
  <si>
    <t>Istraživanje i eksperimentalni razvoj u prirodnim, tehničkim i tehnološkim znanostima</t>
  </si>
  <si>
    <t>72.10.0</t>
  </si>
  <si>
    <t>72.10</t>
  </si>
  <si>
    <t>72.1</t>
  </si>
  <si>
    <t>Znanstveno istraživanje i razvoj</t>
  </si>
  <si>
    <t>72</t>
  </si>
  <si>
    <t>Tehničko ispitivanje i analiza</t>
  </si>
  <si>
    <t>71.20.0</t>
  </si>
  <si>
    <t>71.20</t>
  </si>
  <si>
    <t>71.2</t>
  </si>
  <si>
    <t>Ostalo inženjerstvo i s njim povezano tehničko savjetovanje</t>
  </si>
  <si>
    <t>71.12.9</t>
  </si>
  <si>
    <t>Geodetske i geoinformatičke djelatnosti</t>
  </si>
  <si>
    <t>71.12.1</t>
  </si>
  <si>
    <t>Inženjerstvo i s njim povezano tehničko savjetovanje</t>
  </si>
  <si>
    <t>71.12</t>
  </si>
  <si>
    <t>Urbanističko i prostorno planiranje</t>
  </si>
  <si>
    <t>71.11.2</t>
  </si>
  <si>
    <t>Arhitektonsko projektiranje</t>
  </si>
  <si>
    <t>71.11.1</t>
  </si>
  <si>
    <t>Arhitektonske djelatnosti</t>
  </si>
  <si>
    <t>71.11</t>
  </si>
  <si>
    <t>Arhitektonske djelatnosti i inženjerstvo te s njima povezano tehničko savjetovanje</t>
  </si>
  <si>
    <t>71.1</t>
  </si>
  <si>
    <t>Arhitektonske djelatnosti i inženjerstvo; tehničko ispitivanje i analiza</t>
  </si>
  <si>
    <t>71</t>
  </si>
  <si>
    <t>Savjetovanje u vezi s poslovanjem i ostalim upravljanjem</t>
  </si>
  <si>
    <t>70.20.0</t>
  </si>
  <si>
    <t>70.20</t>
  </si>
  <si>
    <t>70.2</t>
  </si>
  <si>
    <t>Upravljačke djelatnosti</t>
  </si>
  <si>
    <t>70.10.0</t>
  </si>
  <si>
    <t>70.10</t>
  </si>
  <si>
    <t>70.1</t>
  </si>
  <si>
    <t>Upravljačke djelatnosti i savjetovanje u vezi s upravljanjem</t>
  </si>
  <si>
    <t>70</t>
  </si>
  <si>
    <t>Porezno savjetovanje</t>
  </si>
  <si>
    <t>69.20.3</t>
  </si>
  <si>
    <t>Revizijske djelatnosti</t>
  </si>
  <si>
    <t>69.20.2</t>
  </si>
  <si>
    <t>Računovodstvene i knjigovodstvene djelatnosti</t>
  </si>
  <si>
    <t>69.20.1</t>
  </si>
  <si>
    <t>Računovodstvene, knjigovodstvene i revizijske djelatnosti; porezno savjetovanje</t>
  </si>
  <si>
    <t>69.20</t>
  </si>
  <si>
    <t>69.2</t>
  </si>
  <si>
    <t>Ostale pravne djelatnosti</t>
  </si>
  <si>
    <t>69.10.9</t>
  </si>
  <si>
    <t>Djelatnosti odvjetnika</t>
  </si>
  <si>
    <t>69.10.2</t>
  </si>
  <si>
    <t>Djelatnosti javnih bilježnika</t>
  </si>
  <si>
    <t>69.10.1</t>
  </si>
  <si>
    <t>Pravne djelatnosti</t>
  </si>
  <si>
    <t>69.10</t>
  </si>
  <si>
    <t>69.1</t>
  </si>
  <si>
    <t>Pravne i računovodstvene djelatnosti</t>
  </si>
  <si>
    <t>69</t>
  </si>
  <si>
    <t>STRUČNE, ZNANSTVENE I TEHNIČKE DJELATNOSTI</t>
  </si>
  <si>
    <t>N</t>
  </si>
  <si>
    <t>Ostale djelatnosti poslovanja nekretninama uz naplatu ili na osnovi ugovora</t>
  </si>
  <si>
    <t>68.32.0</t>
  </si>
  <si>
    <t>68.32</t>
  </si>
  <si>
    <t>Uslužne djelatnosti posredovanja u poslovanju nekretninama</t>
  </si>
  <si>
    <t>68.31.0</t>
  </si>
  <si>
    <t>68.31</t>
  </si>
  <si>
    <t>Poslovanje nekretninama uz naplatu ili na osnovi ugovora</t>
  </si>
  <si>
    <t>68.3</t>
  </si>
  <si>
    <t>Iznajmljivanje i upravljanje vlastitim nekretninama ili nekretninama uzetim u zakup (leasing)</t>
  </si>
  <si>
    <t>68.20.0</t>
  </si>
  <si>
    <t>68.20</t>
  </si>
  <si>
    <t>68.2</t>
  </si>
  <si>
    <t>Organizacija izvedbe projekata za zgrade</t>
  </si>
  <si>
    <t>68.12.0</t>
  </si>
  <si>
    <t>68.12</t>
  </si>
  <si>
    <t>Kupnja i prodaja vlastitih nekretnina</t>
  </si>
  <si>
    <t>68.11.0</t>
  </si>
  <si>
    <t>68.11</t>
  </si>
  <si>
    <t>Kupnja i prodaja vlastitih nekretnina i organizacija izvedbe projekata za zgrade</t>
  </si>
  <si>
    <t>68.1</t>
  </si>
  <si>
    <t>Poslovanje nekretninama</t>
  </si>
  <si>
    <t>68</t>
  </si>
  <si>
    <t>POSLOVANJE NEKRETNINAMA</t>
  </si>
  <si>
    <t>M</t>
  </si>
  <si>
    <t>Djelatnosti upravljanja fondovima</t>
  </si>
  <si>
    <t>66.30.0</t>
  </si>
  <si>
    <t>66.30</t>
  </si>
  <si>
    <t>66.3</t>
  </si>
  <si>
    <t>Pomoćne djelatnosti u osiguranju i mirovinskim fondovima, d. n.</t>
  </si>
  <si>
    <t>66.29.0</t>
  </si>
  <si>
    <t>66.29</t>
  </si>
  <si>
    <t>Djelatnosti agenata i posrednika osiguranja</t>
  </si>
  <si>
    <t>66.22.0</t>
  </si>
  <si>
    <t>66.22</t>
  </si>
  <si>
    <t>Procjena rizika i štete</t>
  </si>
  <si>
    <t>66.21.0</t>
  </si>
  <si>
    <t>66.21</t>
  </si>
  <si>
    <t>Pomoćne djelatnosti u osiguranju i mirovinskim fondovima</t>
  </si>
  <si>
    <t>66.2</t>
  </si>
  <si>
    <t>Ostale pomoćne djelatnosti za financijske usluge, osim osiguranja i mirovinskih fondova</t>
  </si>
  <si>
    <t>66.19.0</t>
  </si>
  <si>
    <t>66.19</t>
  </si>
  <si>
    <t>Djelatnosti posredovanja u poslovanju vrijednosnim papirima i robnim ugovorima</t>
  </si>
  <si>
    <t>66.12.0</t>
  </si>
  <si>
    <t>66.12</t>
  </si>
  <si>
    <t>Upravljanje financijskim tržištima</t>
  </si>
  <si>
    <t>66.11.0</t>
  </si>
  <si>
    <t>66.11</t>
  </si>
  <si>
    <t>Pomoćne djelatnosti za financijske usluge, osim osiguranja i mirovinskih fondova</t>
  </si>
  <si>
    <t>66.1</t>
  </si>
  <si>
    <t>Pomoćne djelatnosti za financijske usluge i djelatnosti osiguranja</t>
  </si>
  <si>
    <t>66</t>
  </si>
  <si>
    <t>Mirovinski fondovi</t>
  </si>
  <si>
    <t>65.30.0</t>
  </si>
  <si>
    <t>65.30</t>
  </si>
  <si>
    <t>65.3</t>
  </si>
  <si>
    <t>Reosiguranje</t>
  </si>
  <si>
    <t>65.20.0</t>
  </si>
  <si>
    <t>65.20</t>
  </si>
  <si>
    <t>65.2</t>
  </si>
  <si>
    <t>Ostalo osiguranje, osim životnog</t>
  </si>
  <si>
    <t>65.12.0</t>
  </si>
  <si>
    <t>65.12</t>
  </si>
  <si>
    <t>Životno osiguranje</t>
  </si>
  <si>
    <t>65.11.0</t>
  </si>
  <si>
    <t>65.11</t>
  </si>
  <si>
    <t>Osiguranje</t>
  </si>
  <si>
    <t>65.1</t>
  </si>
  <si>
    <t>Osiguranje, reosiguranje i mirovinski fondovi, osim obveznog socijalnog osiguranja</t>
  </si>
  <si>
    <t>65</t>
  </si>
  <si>
    <t>Ostale financijske uslužne djelatnosti, osim osiguranja i mirovinskih fondova, d. n.</t>
  </si>
  <si>
    <t>64.99.0</t>
  </si>
  <si>
    <t>64.99</t>
  </si>
  <si>
    <t>Ostalo kreditno posredovanje</t>
  </si>
  <si>
    <t>64.92.0</t>
  </si>
  <si>
    <t>64.92</t>
  </si>
  <si>
    <t>Financijski leasing</t>
  </si>
  <si>
    <t>64.91.0</t>
  </si>
  <si>
    <t>64.91</t>
  </si>
  <si>
    <t>Ostale financijske uslužne djelatnosti, osim osiguranja i mirovinskih fondova</t>
  </si>
  <si>
    <t>64.9</t>
  </si>
  <si>
    <t>Djelatnosti uzajamnih fondova (trustova), imovinskih računa i računa o zastupanju</t>
  </si>
  <si>
    <t>64.32.0</t>
  </si>
  <si>
    <t>64.32</t>
  </si>
  <si>
    <t>Djelatnost novčanih i nenovčanih investicijskih fondova</t>
  </si>
  <si>
    <t>64.31.0</t>
  </si>
  <si>
    <t>64.31</t>
  </si>
  <si>
    <t>Djelatnosti uzajamnih fondova (trustova), ostalih fondova i sličnih financijskih subjekata</t>
  </si>
  <si>
    <t>64.3</t>
  </si>
  <si>
    <t>Djelatnosti kanala financiranja</t>
  </si>
  <si>
    <t>64.22.0</t>
  </si>
  <si>
    <t>64.22</t>
  </si>
  <si>
    <t>Djelatnosti holding-društava</t>
  </si>
  <si>
    <t>64.21.0</t>
  </si>
  <si>
    <t>64.21</t>
  </si>
  <si>
    <t>Djelatnosti holding-društava i kanala financiranja</t>
  </si>
  <si>
    <t>64.2</t>
  </si>
  <si>
    <t>Ostalo novčarsko posredovanje</t>
  </si>
  <si>
    <t>64.19.0</t>
  </si>
  <si>
    <t>64.19</t>
  </si>
  <si>
    <t>Središnje bankarstvo</t>
  </si>
  <si>
    <t>64.11.0</t>
  </si>
  <si>
    <t>64.11</t>
  </si>
  <si>
    <t>Novčarsko posredovanje</t>
  </si>
  <si>
    <t>64.1</t>
  </si>
  <si>
    <t>Financijske uslužne djelatnosti, osim osiguranja i mirovinskih fondova</t>
  </si>
  <si>
    <t>64</t>
  </si>
  <si>
    <t>FINANCIJSKE DJELATNOSTI I DJELATNOSTI OSIGURANJA</t>
  </si>
  <si>
    <t>L</t>
  </si>
  <si>
    <t>Ostale informacijske uslužne djelatnosti</t>
  </si>
  <si>
    <t>63.92.0</t>
  </si>
  <si>
    <t>63.92</t>
  </si>
  <si>
    <t>Djelatnosti internetskih portala</t>
  </si>
  <si>
    <t>63.91.0</t>
  </si>
  <si>
    <t>63.91</t>
  </si>
  <si>
    <t>Djelatnosti internetskih portala i druge informacijske uslužne djelatnosti</t>
  </si>
  <si>
    <t>63.9</t>
  </si>
  <si>
    <t>Računalna infrastruktura, obrada podataka, usluge poslužitelja i povezane djelatnosti</t>
  </si>
  <si>
    <t>63.10.0</t>
  </si>
  <si>
    <t>63.10</t>
  </si>
  <si>
    <t>63.1</t>
  </si>
  <si>
    <t>Računalna infrastruktura, obrada podataka, usluge poslužitelja i ostale informacijske uslužne djelatnosti</t>
  </si>
  <si>
    <t>63</t>
  </si>
  <si>
    <t>Ostale uslužne djelatnosti u vezi s informacijskom tehnologijom i računalima</t>
  </si>
  <si>
    <t>62.90.0</t>
  </si>
  <si>
    <t>62.90</t>
  </si>
  <si>
    <t>62.9</t>
  </si>
  <si>
    <t>Računalno savjetovanje i djelatnosti upravljanja računalnom opremom</t>
  </si>
  <si>
    <t>62.20.0</t>
  </si>
  <si>
    <t>62.20</t>
  </si>
  <si>
    <t>62.2</t>
  </si>
  <si>
    <t>Ostalo računalno programiranje</t>
  </si>
  <si>
    <t>62.10.9</t>
  </si>
  <si>
    <t>Programiranje videoigara</t>
  </si>
  <si>
    <t>62.10.1</t>
  </si>
  <si>
    <t>Računalno programiranje</t>
  </si>
  <si>
    <t>62.10</t>
  </si>
  <si>
    <t>62.1</t>
  </si>
  <si>
    <t>Računalno programiranje, savjetovanje i djelatnosti povezane s njima</t>
  </si>
  <si>
    <t>62</t>
  </si>
  <si>
    <t>Ostale telekomunikacijske djelatnosti</t>
  </si>
  <si>
    <t>61.90.0</t>
  </si>
  <si>
    <t>61.90</t>
  </si>
  <si>
    <t>61.9</t>
  </si>
  <si>
    <t>Djelatnosti preprodaje telekomunikacijskih usluga i usluge posredovanja u telekomunikacijskim djelatnostima</t>
  </si>
  <si>
    <t>61.20.0</t>
  </si>
  <si>
    <t>61.20</t>
  </si>
  <si>
    <t>61.2</t>
  </si>
  <si>
    <t>Žičane, bežične i satelitske telekomunikacijske djelatnosti</t>
  </si>
  <si>
    <t>61.10.0</t>
  </si>
  <si>
    <t>61.10</t>
  </si>
  <si>
    <t>61.1</t>
  </si>
  <si>
    <t>Telekomunikacije</t>
  </si>
  <si>
    <t>61</t>
  </si>
  <si>
    <t>TELEKOMUNIKACIJE, RAČUNALNO PROGRAMIRANJE, SAVJETOVANJE, RAČUNALNA INFRASTRUKTURA I OSTALE INFORMACIJSKE USLUŽNE DJELATNOSTI</t>
  </si>
  <si>
    <t>K</t>
  </si>
  <si>
    <t>Ostale djelatnosti distribucije sadržaja</t>
  </si>
  <si>
    <t>60.39.0</t>
  </si>
  <si>
    <t>60.39</t>
  </si>
  <si>
    <t>Djelatnosti novinskih agencija</t>
  </si>
  <si>
    <t>60.31.0</t>
  </si>
  <si>
    <t>60.31</t>
  </si>
  <si>
    <t>Djelatnosti novinskih agencija i ostale djelatnosti distribucije sadržaja</t>
  </si>
  <si>
    <t>60.3</t>
  </si>
  <si>
    <t>Emitiranje televizijskog programa i video distribucija</t>
  </si>
  <si>
    <t>60.20.0</t>
  </si>
  <si>
    <t>60.20</t>
  </si>
  <si>
    <t>60.2</t>
  </si>
  <si>
    <t>Emitiranje radijskog programa i distribucija audio sadržaja</t>
  </si>
  <si>
    <t>60.10.0</t>
  </si>
  <si>
    <t>60.10</t>
  </si>
  <si>
    <t>60.1</t>
  </si>
  <si>
    <t>Emitiranje radijskog i televizijskog programa, djelatnosti novinskih agencija i ostale djelatnosti distribucije sadržaja</t>
  </si>
  <si>
    <t>60</t>
  </si>
  <si>
    <t>Djelatnosti snimanja zvučnih zapisa i izdavanja glazbenih zapisa</t>
  </si>
  <si>
    <t>59.20.0</t>
  </si>
  <si>
    <t>59.20</t>
  </si>
  <si>
    <t>59.2</t>
  </si>
  <si>
    <t>Djelatnosti prikazivanja filmova</t>
  </si>
  <si>
    <t>59.14.0</t>
  </si>
  <si>
    <t>59.14</t>
  </si>
  <si>
    <t>Distribucija filmova, videofilmova i televizijskog programa</t>
  </si>
  <si>
    <t>59.13.0</t>
  </si>
  <si>
    <t>59.13</t>
  </si>
  <si>
    <t>Djelatnosti koje slijede nakon proizvodnje filmova i videofilmova i televizijskog programa</t>
  </si>
  <si>
    <t>59.12.0</t>
  </si>
  <si>
    <t>59.12</t>
  </si>
  <si>
    <t>Proizvodnja filmova, videofilmova i televizijskog programa</t>
  </si>
  <si>
    <t>59.11.0</t>
  </si>
  <si>
    <t>59.11</t>
  </si>
  <si>
    <t>Proizvodnja i distribucija filmova, videofilmova i televizijskog programa</t>
  </si>
  <si>
    <t>59.1</t>
  </si>
  <si>
    <t>Proizvodnja filmova, videofilmova i televizijskog programa, djelatnosti snimanja zvučnih zapisa i izdavanja glazbenih zapisa</t>
  </si>
  <si>
    <t>59</t>
  </si>
  <si>
    <t>Ostalo izdavanje softvera</t>
  </si>
  <si>
    <t>58.29.0</t>
  </si>
  <si>
    <t>58.29</t>
  </si>
  <si>
    <t>Izdavanje videoigara</t>
  </si>
  <si>
    <t>58.21.0</t>
  </si>
  <si>
    <t>58.21</t>
  </si>
  <si>
    <t>Izdavanje softvera</t>
  </si>
  <si>
    <t>58.2</t>
  </si>
  <si>
    <t>Ostale izdavačke djelatnosti, osim izdavanja softvera</t>
  </si>
  <si>
    <t>58.19.0</t>
  </si>
  <si>
    <t>58.19</t>
  </si>
  <si>
    <t>Izdavanje časopisa i periodičnih publikacija</t>
  </si>
  <si>
    <t>58.13.0</t>
  </si>
  <si>
    <t>58.13</t>
  </si>
  <si>
    <t>Izdavanje novina</t>
  </si>
  <si>
    <t>58.12.0</t>
  </si>
  <si>
    <t>58.12</t>
  </si>
  <si>
    <t>Izdavanje ostalih knjiga</t>
  </si>
  <si>
    <t>58.11.9</t>
  </si>
  <si>
    <t>Izdavanje udžbenika</t>
  </si>
  <si>
    <t>58.11.1</t>
  </si>
  <si>
    <t>Izdavanje knjiga</t>
  </si>
  <si>
    <t>58.11</t>
  </si>
  <si>
    <t>Izdavanje knjiga, novina i ostale izdavačke djelatnosti, osim izdavanja softvera</t>
  </si>
  <si>
    <t>58.1</t>
  </si>
  <si>
    <t>Izdavačke djelatnosti</t>
  </si>
  <si>
    <t>58</t>
  </si>
  <si>
    <t>IZDAVAČKE DJELATNOSTI, DJELATNOSTI EMITIRANJA TE PROIZVODNJE I DISTRIBUCIJE SADRŽAJA</t>
  </si>
  <si>
    <t>J</t>
  </si>
  <si>
    <t>Uslužne djelatnosti posredovanja u pripremi i usluživanju hrane i pića</t>
  </si>
  <si>
    <t>56.40.0</t>
  </si>
  <si>
    <t>56.40</t>
  </si>
  <si>
    <t>56.4</t>
  </si>
  <si>
    <t>Djelatnosti pripreme i usluživanja pića</t>
  </si>
  <si>
    <t>56.30.0</t>
  </si>
  <si>
    <t>56.30</t>
  </si>
  <si>
    <t>56.3</t>
  </si>
  <si>
    <t>Usluge keteringa na osnovi ugovora i ostale djelatnosti pripreme i usluživanja hrane</t>
  </si>
  <si>
    <t>56.22.0</t>
  </si>
  <si>
    <t>56.22</t>
  </si>
  <si>
    <t>Djelatnosti keteringa za razna događanja</t>
  </si>
  <si>
    <t>56.21.0</t>
  </si>
  <si>
    <t>56.21</t>
  </si>
  <si>
    <t>Djelatnosti keteringa za razna događanja, usluge keteringa na osnovi ugovora i ostale djelatnosti pripreme i usluživanja hrane</t>
  </si>
  <si>
    <t>56.2</t>
  </si>
  <si>
    <t>Pokretne djelatnosti usluživanja hrane</t>
  </si>
  <si>
    <t>56.12.0</t>
  </si>
  <si>
    <t>56.12</t>
  </si>
  <si>
    <t>Djelatnosti restorana</t>
  </si>
  <si>
    <t>56.11.0</t>
  </si>
  <si>
    <t>56.11</t>
  </si>
  <si>
    <t>Djelatnosti restorana i pokretne djelatnosti usluživanja hrane</t>
  </si>
  <si>
    <t>56.1</t>
  </si>
  <si>
    <t>Djelatnosti pripreme i usluživanja hrane i pića</t>
  </si>
  <si>
    <t>56</t>
  </si>
  <si>
    <t>Ostali smještaj</t>
  </si>
  <si>
    <t>55.90.0</t>
  </si>
  <si>
    <t>55.90</t>
  </si>
  <si>
    <t>55.9</t>
  </si>
  <si>
    <t>Uslužne djelatnosti posredovanja u pružanju smještaja</t>
  </si>
  <si>
    <t>55.40.0</t>
  </si>
  <si>
    <t>55.40</t>
  </si>
  <si>
    <t>55.4</t>
  </si>
  <si>
    <t>Kampovi i prostori za kampiranje</t>
  </si>
  <si>
    <t>55.30.0</t>
  </si>
  <si>
    <t>55.30</t>
  </si>
  <si>
    <t>55.3</t>
  </si>
  <si>
    <t>Odmarališta i slični objekti za kraći odmor</t>
  </si>
  <si>
    <t>55.20.0</t>
  </si>
  <si>
    <t>55.20</t>
  </si>
  <si>
    <t>55.2</t>
  </si>
  <si>
    <t>Hoteli i sličan smještaj</t>
  </si>
  <si>
    <t>55.10.0</t>
  </si>
  <si>
    <t>55.10</t>
  </si>
  <si>
    <t>55.1</t>
  </si>
  <si>
    <t>Smještaj</t>
  </si>
  <si>
    <t>55</t>
  </si>
  <si>
    <t>SMJEŠTAJ TE PRIPREMA I USLUŽIVANJE HRANE</t>
  </si>
  <si>
    <t>I</t>
  </si>
  <si>
    <t xml:space="preserve">Uslužne djelatnosti posredovanja u pružanju poštanskih i kurirskih usluga </t>
  </si>
  <si>
    <t>53.30.0</t>
  </si>
  <si>
    <t>53.30</t>
  </si>
  <si>
    <t>53.3</t>
  </si>
  <si>
    <t>Djelatnosti pružanja ostalih poštanskih i kurirskih usluga</t>
  </si>
  <si>
    <t>53.20.0</t>
  </si>
  <si>
    <t>53.20</t>
  </si>
  <si>
    <t>53.2</t>
  </si>
  <si>
    <t>Djelatnosti pružanja univerzalnih poštanskih usluga</t>
  </si>
  <si>
    <t>53.10.0</t>
  </si>
  <si>
    <t>53.10</t>
  </si>
  <si>
    <t>53.1</t>
  </si>
  <si>
    <t>Poštanske i kurirske djelatnosti</t>
  </si>
  <si>
    <t>53</t>
  </si>
  <si>
    <t>Uslužne djelatnosti posredovanja u prijevozu putnika</t>
  </si>
  <si>
    <t>52.32.0</t>
  </si>
  <si>
    <t>52.32</t>
  </si>
  <si>
    <t>Uslužne djelatnosti posredovanja u prijevozu robe</t>
  </si>
  <si>
    <t>52.31.0</t>
  </si>
  <si>
    <t>52.31</t>
  </si>
  <si>
    <t>Uslužne djelatnosti posredovanja u prijevozu</t>
  </si>
  <si>
    <t>52.3</t>
  </si>
  <si>
    <t>Ostale prateće djelatnosti u prijevozu</t>
  </si>
  <si>
    <t>52.26.0</t>
  </si>
  <si>
    <t>52.26</t>
  </si>
  <si>
    <t>Uslužne djelatnosti u logistici</t>
  </si>
  <si>
    <t>52.25.0</t>
  </si>
  <si>
    <t>52.25</t>
  </si>
  <si>
    <t>Prekrcaj tereta</t>
  </si>
  <si>
    <t>52.24.0</t>
  </si>
  <si>
    <t>52.24</t>
  </si>
  <si>
    <t>Uslužne djelatnosti u vezi sa zračnim prijevozom</t>
  </si>
  <si>
    <t>52.23.0</t>
  </si>
  <si>
    <t>52.23</t>
  </si>
  <si>
    <t>Uslužne djelatnosti u vezi s vodnim prijevozom</t>
  </si>
  <si>
    <t>52.22.0</t>
  </si>
  <si>
    <t>52.22</t>
  </si>
  <si>
    <t>Uslužne djelatnosti u vezi s kopnenim prijevozom</t>
  </si>
  <si>
    <t>52.21.0</t>
  </si>
  <si>
    <t>52.21</t>
  </si>
  <si>
    <t>Prateće djelatnosti u prijevozu</t>
  </si>
  <si>
    <t>52.2</t>
  </si>
  <si>
    <t>Skladištenje robe</t>
  </si>
  <si>
    <t>52.10.0</t>
  </si>
  <si>
    <t>52.10</t>
  </si>
  <si>
    <t>52.1</t>
  </si>
  <si>
    <t>Skladištenje i prateće djelatnosti u prijevozu</t>
  </si>
  <si>
    <t>52</t>
  </si>
  <si>
    <t>Svemirski prijevoz</t>
  </si>
  <si>
    <t>51.22.0</t>
  </si>
  <si>
    <t>51.22</t>
  </si>
  <si>
    <t>Zračni prijevoz robe</t>
  </si>
  <si>
    <t>51.21.0</t>
  </si>
  <si>
    <t>51.21</t>
  </si>
  <si>
    <t>Zračni prijevoz robe i svemirski prijevoz</t>
  </si>
  <si>
    <t>51.2</t>
  </si>
  <si>
    <t>Zračni prijevoz putnika</t>
  </si>
  <si>
    <t>51.10.0</t>
  </si>
  <si>
    <t>51.10</t>
  </si>
  <si>
    <t>51.1</t>
  </si>
  <si>
    <t>Zračni prijevoz</t>
  </si>
  <si>
    <t>51</t>
  </si>
  <si>
    <t>Prijevoz robe unutarnjim vodnim putovima</t>
  </si>
  <si>
    <t>50.40.0</t>
  </si>
  <si>
    <t>50.40</t>
  </si>
  <si>
    <t>50.4</t>
  </si>
  <si>
    <t>Prijevoz putnika unutarnjim vodnim putovima</t>
  </si>
  <si>
    <t>50.30.0</t>
  </si>
  <si>
    <t>50.30</t>
  </si>
  <si>
    <t>50.3</t>
  </si>
  <si>
    <t>Pomorski i obalni prijevoz robe</t>
  </si>
  <si>
    <t>50.20.0</t>
  </si>
  <si>
    <t>50.20</t>
  </si>
  <si>
    <t>50.2</t>
  </si>
  <si>
    <t>Ostali pomorski i obalni prijevoz putnika</t>
  </si>
  <si>
    <t>50.10.9</t>
  </si>
  <si>
    <t>Prijevoz putnika na plovilima za kružna putovanja i izlete</t>
  </si>
  <si>
    <t>50.10.1</t>
  </si>
  <si>
    <t>Pomorski i obalni prijevoz putnika</t>
  </si>
  <si>
    <t>50.10</t>
  </si>
  <si>
    <t>50.1</t>
  </si>
  <si>
    <t>Vodni prijevoz</t>
  </si>
  <si>
    <t>50</t>
  </si>
  <si>
    <t>Cjevovodni transport</t>
  </si>
  <si>
    <t>49.50.0</t>
  </si>
  <si>
    <t>49.50</t>
  </si>
  <si>
    <t>49.5</t>
  </si>
  <si>
    <t>Usluge preseljenja</t>
  </si>
  <si>
    <t>49.42.0</t>
  </si>
  <si>
    <t>49.42</t>
  </si>
  <si>
    <t>Cestovni prijevoz robe</t>
  </si>
  <si>
    <t>49.41.0</t>
  </si>
  <si>
    <t>49.41</t>
  </si>
  <si>
    <t>Cestovni prijevoz robe i usluge preseljenja</t>
  </si>
  <si>
    <t>49.4</t>
  </si>
  <si>
    <t>Ostali kopneni prijevoz putnika, d. n.</t>
  </si>
  <si>
    <t>49.39.0</t>
  </si>
  <si>
    <t>49.39</t>
  </si>
  <si>
    <t>Prijevoz putnika žičarom i vučnicom</t>
  </si>
  <si>
    <t>49.34.0</t>
  </si>
  <si>
    <t>49.34</t>
  </si>
  <si>
    <t>Uslužne djelatnosti prijevoza putnika vozilom s vozačem na zahtjev</t>
  </si>
  <si>
    <t>49.33.0</t>
  </si>
  <si>
    <t>49.33</t>
  </si>
  <si>
    <t>Povremeni cestovni prijevoz putnika</t>
  </si>
  <si>
    <t>49.32.0</t>
  </si>
  <si>
    <t>49.32</t>
  </si>
  <si>
    <t>Linijski cestovni prijevoz putnika</t>
  </si>
  <si>
    <t>49.31.0</t>
  </si>
  <si>
    <t>49.31</t>
  </si>
  <si>
    <t>Ostali kopneni prijevoz putnika</t>
  </si>
  <si>
    <t>49.3</t>
  </si>
  <si>
    <t>Željeznički prijevoz robe</t>
  </si>
  <si>
    <t>49.20.0</t>
  </si>
  <si>
    <t>49.20</t>
  </si>
  <si>
    <t>49.2</t>
  </si>
  <si>
    <t>Ostali željeznički prijevoz putnika</t>
  </si>
  <si>
    <t>49.12.0</t>
  </si>
  <si>
    <t>49.12</t>
  </si>
  <si>
    <t>Prijevoz putnika nacionalnom i međunarodnom željeznicom</t>
  </si>
  <si>
    <t>49.11.0</t>
  </si>
  <si>
    <t>49.11</t>
  </si>
  <si>
    <t>Željeznički prijevoz putnika</t>
  </si>
  <si>
    <t>49.1</t>
  </si>
  <si>
    <t>Kopneni prijevoz i cjevovodni transport</t>
  </si>
  <si>
    <t>49</t>
  </si>
  <si>
    <t>PRIJEVOZ I SKLADIŠTENJE</t>
  </si>
  <si>
    <t>H</t>
  </si>
  <si>
    <t>Uslužne djelatnosti posredovanja u specijaliziranoj trgovini na malo</t>
  </si>
  <si>
    <t>47.92.0</t>
  </si>
  <si>
    <t>47.92</t>
  </si>
  <si>
    <t>Uslužne djelatnosti posredovanja u nespecijaliziranoj trgovini na malo</t>
  </si>
  <si>
    <t>47.91.0</t>
  </si>
  <si>
    <t>47.91</t>
  </si>
  <si>
    <t>Uslužne djelatnosti posredovanja u trgovini na malo</t>
  </si>
  <si>
    <t>47.9</t>
  </si>
  <si>
    <t>Trgovina na malo motociklima, njihovim dijelovima i priborom</t>
  </si>
  <si>
    <t>47.83.0</t>
  </si>
  <si>
    <t>47.83</t>
  </si>
  <si>
    <t>Trgovina na malo dijelovima i priborom za motorna vozila</t>
  </si>
  <si>
    <t>47.82.0</t>
  </si>
  <si>
    <t>47.82</t>
  </si>
  <si>
    <t>Trgovina na malo motornim vozilima</t>
  </si>
  <si>
    <t>47.81.0</t>
  </si>
  <si>
    <t>47.81</t>
  </si>
  <si>
    <t>Trgovina na malo motornim vozilima, motociklima te njihovim dijelovima i priborom</t>
  </si>
  <si>
    <t>47.8</t>
  </si>
  <si>
    <t>Trgovina na malo rabljenom robom</t>
  </si>
  <si>
    <t>47.79.0</t>
  </si>
  <si>
    <t>47.79</t>
  </si>
  <si>
    <t>Trgovina na malo ostalom novom robom</t>
  </si>
  <si>
    <t>47.78.0</t>
  </si>
  <si>
    <t>47.78</t>
  </si>
  <si>
    <t>Trgovina na malo satovima i nakitom</t>
  </si>
  <si>
    <t>47.77.0</t>
  </si>
  <si>
    <t>47.77</t>
  </si>
  <si>
    <t>Trgovina na malo kućnim ljubimcima i hranom za kućne ljubimce</t>
  </si>
  <si>
    <t>47.76.3</t>
  </si>
  <si>
    <t>Trgovina na malo sadnicama i gnojivom</t>
  </si>
  <si>
    <t>47.76.2</t>
  </si>
  <si>
    <t>Trgovina na malo cvijećem</t>
  </si>
  <si>
    <t>47.76.1</t>
  </si>
  <si>
    <t>Trgovina na malo cvijećem, sadnicama, gnojivom, kućnim ljubimcima i hranom za kućne ljubimce</t>
  </si>
  <si>
    <t>47.76</t>
  </si>
  <si>
    <t>Trgovina na malo kozmetičkim i toaletnim proizvodima</t>
  </si>
  <si>
    <t>47.75.0</t>
  </si>
  <si>
    <t>47.75</t>
  </si>
  <si>
    <t>Trgovina na malo ostalim medicinskim i ortopedskim proizvodima</t>
  </si>
  <si>
    <t>47.74.9</t>
  </si>
  <si>
    <t>Trgovina na malo naočalama</t>
  </si>
  <si>
    <t>47.74.1</t>
  </si>
  <si>
    <t>Trgovina na malo medicinskim i ortopedskim proizvodima</t>
  </si>
  <si>
    <t>47.74</t>
  </si>
  <si>
    <t>Trgovina na malo farmaceutskim proizvodima</t>
  </si>
  <si>
    <t>47.73.0</t>
  </si>
  <si>
    <t>47.73</t>
  </si>
  <si>
    <t xml:space="preserve">Trgovina na malo obućom i proizvodima od kože </t>
  </si>
  <si>
    <t>47.72.0</t>
  </si>
  <si>
    <t>47.72</t>
  </si>
  <si>
    <t>Trgovina na malo odjećom</t>
  </si>
  <si>
    <t>47.71.0</t>
  </si>
  <si>
    <t>47.71</t>
  </si>
  <si>
    <t>Trgovina na malo ostalom robom, osim motornim vozilima i motociklima</t>
  </si>
  <si>
    <t>47.7</t>
  </si>
  <si>
    <t>Trgovina na malo proizvodima za kulturu i rekreaciju, d. n.</t>
  </si>
  <si>
    <t>47.69.0</t>
  </si>
  <si>
    <t>47.69</t>
  </si>
  <si>
    <t>Trgovina na malo igrama i igračkama</t>
  </si>
  <si>
    <t>47.64.0</t>
  </si>
  <si>
    <t>47.64</t>
  </si>
  <si>
    <t>Trgovina na malo sportskom opremom</t>
  </si>
  <si>
    <t>47.63.0</t>
  </si>
  <si>
    <t>47.63</t>
  </si>
  <si>
    <t>Trgovina na malo novinama i ostalim periodičnim publikacijama te papirnatom robom i pisaćim priborom</t>
  </si>
  <si>
    <t>47.62.0</t>
  </si>
  <si>
    <t>47.62</t>
  </si>
  <si>
    <t>Trgovina na malo knjigama</t>
  </si>
  <si>
    <t>47.61.0</t>
  </si>
  <si>
    <t>47.61</t>
  </si>
  <si>
    <t>Trgovina na malo proizvodima za kulturu i rekreaciju</t>
  </si>
  <si>
    <t>47.6</t>
  </si>
  <si>
    <t>Trgovina na malo namještajem, opremom za rasvjetu, stolnim posuđem i ostalim proizvodima za kućanstvo</t>
  </si>
  <si>
    <t>47.55.0</t>
  </si>
  <si>
    <t>47.55</t>
  </si>
  <si>
    <t>Trgovina na malo električnim aparatima za kućanstvo</t>
  </si>
  <si>
    <t>47.54.0</t>
  </si>
  <si>
    <t>47.54</t>
  </si>
  <si>
    <t>Trgovina na malo sagovima, prostirkama za pod, zidnim i podnim oblogama</t>
  </si>
  <si>
    <t>47.53.0</t>
  </si>
  <si>
    <t>47.53</t>
  </si>
  <si>
    <t xml:space="preserve">Trgovina na malo željeznom robom, građevinskim materijalom, bojama i staklom </t>
  </si>
  <si>
    <t>47.52.0</t>
  </si>
  <si>
    <t>47.52</t>
  </si>
  <si>
    <t>Trgovina na malo tekstilom</t>
  </si>
  <si>
    <t>47.51.0</t>
  </si>
  <si>
    <t>47.51</t>
  </si>
  <si>
    <t>Trgovina na malo ostalom opremom za kućanstvo</t>
  </si>
  <si>
    <t>47.5</t>
  </si>
  <si>
    <t>Trgovina na malo informacijsko-komunikacijskom opremom</t>
  </si>
  <si>
    <t>47.40.0</t>
  </si>
  <si>
    <t>47.40</t>
  </si>
  <si>
    <t>47.4</t>
  </si>
  <si>
    <t xml:space="preserve">Trgovina na malo motornim gorivima i mazivima </t>
  </si>
  <si>
    <t>47.30.0</t>
  </si>
  <si>
    <t>47.30</t>
  </si>
  <si>
    <t>47.3</t>
  </si>
  <si>
    <t>Trgovina na malo ostalim prehrambenim proizvodima</t>
  </si>
  <si>
    <t>47.27.0</t>
  </si>
  <si>
    <t>47.27</t>
  </si>
  <si>
    <t>Trgovina na malo duhanskim proizvodima</t>
  </si>
  <si>
    <t>47.26.0</t>
  </si>
  <si>
    <t>47.26</t>
  </si>
  <si>
    <t xml:space="preserve">Trgovina na malo pićima </t>
  </si>
  <si>
    <t>47.25.0</t>
  </si>
  <si>
    <t>47.25</t>
  </si>
  <si>
    <t>Trgovina na malo kruhom, kolačima i slatkim proizvodima</t>
  </si>
  <si>
    <t>47.24.0</t>
  </si>
  <si>
    <t>47.24</t>
  </si>
  <si>
    <t>Trgovina na malo ribama, rakovima i mekušcima</t>
  </si>
  <si>
    <t>47.23.0</t>
  </si>
  <si>
    <t>47.23</t>
  </si>
  <si>
    <t>Trgovina na malo mesom i mesnim proizvodima</t>
  </si>
  <si>
    <t>47.22.0</t>
  </si>
  <si>
    <t>47.22</t>
  </si>
  <si>
    <t>Trgovina na malo voćem i povrćem</t>
  </si>
  <si>
    <t>47.21.0</t>
  </si>
  <si>
    <t>47.21</t>
  </si>
  <si>
    <t>Trgovina na malo hranom, pićima i duhanskim proizvodima</t>
  </si>
  <si>
    <t>47.2</t>
  </si>
  <si>
    <t>Ostala nespecijalizirana trgovina na malo</t>
  </si>
  <si>
    <t>47.12.0</t>
  </si>
  <si>
    <t>47.12</t>
  </si>
  <si>
    <t>Nespecijalizirana trgovina na malo pretežno hranom, pićima i duhanskim proizvodima</t>
  </si>
  <si>
    <t>47.11.0</t>
  </si>
  <si>
    <t>47.11</t>
  </si>
  <si>
    <t>Nespecijalizirana trgovina na malo</t>
  </si>
  <si>
    <t>47.1</t>
  </si>
  <si>
    <t>Trgovina na malo</t>
  </si>
  <si>
    <t>47</t>
  </si>
  <si>
    <t>Nespecijalizirana trgovina na veliko</t>
  </si>
  <si>
    <t>46.90.0</t>
  </si>
  <si>
    <t>46.90</t>
  </si>
  <si>
    <t>46.9</t>
  </si>
  <si>
    <t>Ostala specijalizirana trgovina na veliko, d. n.</t>
  </si>
  <si>
    <t>46.89.0</t>
  </si>
  <si>
    <t>46.89</t>
  </si>
  <si>
    <t>Trgovina na veliko ostacima i otpacima</t>
  </si>
  <si>
    <t>46.87.0</t>
  </si>
  <si>
    <t>46.87</t>
  </si>
  <si>
    <t>Trgovina na veliko ostalim poluproizvodima</t>
  </si>
  <si>
    <t>46.86.0</t>
  </si>
  <si>
    <t>46.86</t>
  </si>
  <si>
    <t>Trgovina na veliko kemijskim proizvodima</t>
  </si>
  <si>
    <t>46.85.0</t>
  </si>
  <si>
    <t>46.85</t>
  </si>
  <si>
    <t>Trgovina na veliko željeznom robom, instalacijskim materijalom i opremom za vodovod i grijanje</t>
  </si>
  <si>
    <t>46.84.0</t>
  </si>
  <si>
    <t>46.84</t>
  </si>
  <si>
    <t>Trgovina na veliko drvom, građevinskim materijalom i sanitarnom opremom</t>
  </si>
  <si>
    <t>46.83.0</t>
  </si>
  <si>
    <t>46.83</t>
  </si>
  <si>
    <t>Trgovina na veliko metalima i metalnim rudama</t>
  </si>
  <si>
    <t>46.82.0</t>
  </si>
  <si>
    <t>46.82</t>
  </si>
  <si>
    <t>Trgovina na veliko krutim, tekućim i plinovitim gorivima i srodnim proizvodima</t>
  </si>
  <si>
    <t>46.81.0</t>
  </si>
  <si>
    <t>46.81</t>
  </si>
  <si>
    <t>Ostala specijalizirana trgovina na veliko</t>
  </si>
  <si>
    <t>46.8</t>
  </si>
  <si>
    <t>Trgovina na veliko motociklima te dijelovima i priborom za motocikle</t>
  </si>
  <si>
    <t>46.73.0</t>
  </si>
  <si>
    <t>46.73</t>
  </si>
  <si>
    <t>Trgovina na veliko dijelovima i priborom za motorna vozila</t>
  </si>
  <si>
    <t>46.72.0</t>
  </si>
  <si>
    <t>46.72</t>
  </si>
  <si>
    <t>Trgovina na veliko motornim vozilima</t>
  </si>
  <si>
    <t>46.71.0</t>
  </si>
  <si>
    <t>46.71</t>
  </si>
  <si>
    <t xml:space="preserve">Trgovina na veliko motornim vozilima, motociklima te njihovim dijelovima i priborom </t>
  </si>
  <si>
    <t>46.7</t>
  </si>
  <si>
    <t>Trgovina na veliko ostalim strojevima i opremom</t>
  </si>
  <si>
    <t>46.64.0</t>
  </si>
  <si>
    <t>46.64</t>
  </si>
  <si>
    <t>Trgovina na veliko strojevima za rudarstvo i građevinarstvo</t>
  </si>
  <si>
    <t>46.63.0</t>
  </si>
  <si>
    <t>46.63</t>
  </si>
  <si>
    <t>Trgovina na veliko alatnim strojevima</t>
  </si>
  <si>
    <t>46.62.0</t>
  </si>
  <si>
    <t>46.62</t>
  </si>
  <si>
    <t>Trgovina na veliko poljoprivrednim strojevima, opremom i priborom</t>
  </si>
  <si>
    <t>46.61.0</t>
  </si>
  <si>
    <t>46.61</t>
  </si>
  <si>
    <t>Trgovina na veliko ostalim strojevima, opremom i priborom</t>
  </si>
  <si>
    <t>46.6</t>
  </si>
  <si>
    <t>Trgovina na veliko informacijsko-komunikacijskom opremom</t>
  </si>
  <si>
    <t>46.50.0</t>
  </si>
  <si>
    <t>46.50</t>
  </si>
  <si>
    <t>46.5</t>
  </si>
  <si>
    <t>Trgovina na veliko ostalim proizvodima za kućanstvo</t>
  </si>
  <si>
    <t>46.49.0</t>
  </si>
  <si>
    <t>46.49</t>
  </si>
  <si>
    <t>Trgovina na veliko satovima i nakitom</t>
  </si>
  <si>
    <t>46.48.0</t>
  </si>
  <si>
    <t>46.48</t>
  </si>
  <si>
    <t>Trgovina na veliko namještajem za kućanstva, urede i trgovine, sagovima i opremom za rasvjetu</t>
  </si>
  <si>
    <t>46.47.0</t>
  </si>
  <si>
    <t>46.47</t>
  </si>
  <si>
    <t>Trgovina na veliko farmaceutskim i medicinskim proizvodima</t>
  </si>
  <si>
    <t>46.46.0</t>
  </si>
  <si>
    <t>46.46</t>
  </si>
  <si>
    <t>Trgovina na veliko parfemima i kozmetikom</t>
  </si>
  <si>
    <t>46.45.0</t>
  </si>
  <si>
    <t>46.45</t>
  </si>
  <si>
    <t>Trgovina na veliko porculanom, staklom i sredstvima za čišćenje</t>
  </si>
  <si>
    <t>46.44.0</t>
  </si>
  <si>
    <t>46.44</t>
  </si>
  <si>
    <t>Trgovina na veliko električnim aparatima za kućanstvo</t>
  </si>
  <si>
    <t>46.43.0</t>
  </si>
  <si>
    <t>46.43</t>
  </si>
  <si>
    <t>Trgovina na veliko odjećom i obućom</t>
  </si>
  <si>
    <t>46.42.0</t>
  </si>
  <si>
    <t>46.42</t>
  </si>
  <si>
    <t>Trgovina na veliko tekstilom</t>
  </si>
  <si>
    <t>46.41.0</t>
  </si>
  <si>
    <t>46.41</t>
  </si>
  <si>
    <t>Trgovina na veliko proizvodima za kućanstvo</t>
  </si>
  <si>
    <t>46.4</t>
  </si>
  <si>
    <t>Nespecijalizirana trgovina na veliko hranom, pićima i duhanskim proizvodima</t>
  </si>
  <si>
    <t>46.39.0</t>
  </si>
  <si>
    <t>46.39</t>
  </si>
  <si>
    <t xml:space="preserve">Trgovina na veliko ostalom hranom </t>
  </si>
  <si>
    <t>46.38.0</t>
  </si>
  <si>
    <t>46.38</t>
  </si>
  <si>
    <t>Trgovina na veliko kavom, čajem, kakaom i začinima</t>
  </si>
  <si>
    <t>46.37.0</t>
  </si>
  <si>
    <t>46.37</t>
  </si>
  <si>
    <t>Trgovina na veliko šećerom, čokoladom i proizvodima od šećera</t>
  </si>
  <si>
    <t>46.36.0</t>
  </si>
  <si>
    <t>46.36</t>
  </si>
  <si>
    <t>Trgovina na veliko duhanskim proizvodima</t>
  </si>
  <si>
    <t>46.35.0</t>
  </si>
  <si>
    <t>46.35</t>
  </si>
  <si>
    <t>Trgovina na veliko pićima</t>
  </si>
  <si>
    <t>46.34.0</t>
  </si>
  <si>
    <t>46.34</t>
  </si>
  <si>
    <t>Trgovina na veliko mlijekom, mliječnim proizvodima, jajima, jestivim uljima i mastima</t>
  </si>
  <si>
    <t>46.33.0</t>
  </si>
  <si>
    <t>46.33</t>
  </si>
  <si>
    <t>Trgovina na veliko mesom, mesnim proizvodima, ribom i ribljim proizvodima</t>
  </si>
  <si>
    <t>46.32.0</t>
  </si>
  <si>
    <t>46.32</t>
  </si>
  <si>
    <t>Trgovina na veliko voćem i povrćem</t>
  </si>
  <si>
    <t>46.31.0</t>
  </si>
  <si>
    <t>46.31</t>
  </si>
  <si>
    <t>Trgovina na veliko hranom, pićima i duhanom</t>
  </si>
  <si>
    <t>46.3</t>
  </si>
  <si>
    <t>Trgovina na veliko sirovim i štavljenim kožama</t>
  </si>
  <si>
    <t>46.24.0</t>
  </si>
  <si>
    <t>46.24</t>
  </si>
  <si>
    <t>Trgovina na veliko živim životinjama</t>
  </si>
  <si>
    <t>46.23.0</t>
  </si>
  <si>
    <t>46.23</t>
  </si>
  <si>
    <t>Trgovina na veliko cvijećem i sadnicama</t>
  </si>
  <si>
    <t>46.22.0</t>
  </si>
  <si>
    <t>46.22</t>
  </si>
  <si>
    <t>Trgovina na veliko žitaricama, sirovim duhanom, sjemenjem i stočnom hranom</t>
  </si>
  <si>
    <t>46.21.0</t>
  </si>
  <si>
    <t>46.21</t>
  </si>
  <si>
    <t>Trgovina na veliko poljoprivrednim sirovinama i živim životinjama</t>
  </si>
  <si>
    <t>46.2</t>
  </si>
  <si>
    <t xml:space="preserve">Posredovanje u  nespecijaliziranoj trgovini na veliko </t>
  </si>
  <si>
    <t>46.19.0</t>
  </si>
  <si>
    <t>46.19</t>
  </si>
  <si>
    <t>Posredovanje u trgovini na veliko ostalim određenim proizvodima</t>
  </si>
  <si>
    <t>46.18.0</t>
  </si>
  <si>
    <t>46.18</t>
  </si>
  <si>
    <t>Posredovanje u trgovini na veliko hranom, pićima i duhanom</t>
  </si>
  <si>
    <t>46.17.0</t>
  </si>
  <si>
    <t>46.17</t>
  </si>
  <si>
    <t>Posredovanje u trgovini na veliko tekstilom, odjećom, krznom, obućom i kožnim proizvodima</t>
  </si>
  <si>
    <t>46.16.0</t>
  </si>
  <si>
    <t>46.16</t>
  </si>
  <si>
    <t>Posredovanje u trgovini na veliko namještajem, proizvodima za kućanstvo i željeznom robom</t>
  </si>
  <si>
    <t>46.15.0</t>
  </si>
  <si>
    <t>46.15</t>
  </si>
  <si>
    <t>Posredovanje u trgovini na veliko strojevima, industrijskom opremom, brodovima i zrakoplovima</t>
  </si>
  <si>
    <t>46.14.0</t>
  </si>
  <si>
    <t>46.14</t>
  </si>
  <si>
    <t>Posredovanje u trgovini na veliko drvom i građevinskim materijalom</t>
  </si>
  <si>
    <t>46.13.0</t>
  </si>
  <si>
    <t>46.13</t>
  </si>
  <si>
    <t>Posredovanje u trgovini na veliko gorivima, rudama, metalima i industrijskim kemikalijama</t>
  </si>
  <si>
    <t>46.12.0</t>
  </si>
  <si>
    <t>46.12</t>
  </si>
  <si>
    <t>Posredovanje u trgovini na veliko poljoprivrednim sirovinama, živim životinjama, tekstilnim sirovinama i poluproizvodima</t>
  </si>
  <si>
    <t>46.11.0</t>
  </si>
  <si>
    <t>46.11</t>
  </si>
  <si>
    <t>Trgovina na veliko uz naplatu ili na osnovi ugovora</t>
  </si>
  <si>
    <t>46.1</t>
  </si>
  <si>
    <t>Trgovina na veliko</t>
  </si>
  <si>
    <t>46</t>
  </si>
  <si>
    <t>TRGOVINA NA VELIKO I NA MALO</t>
  </si>
  <si>
    <t>G</t>
  </si>
  <si>
    <t>Ostale specijalizirane građevinske djelatnosti, d. n.</t>
  </si>
  <si>
    <t>43.99.0</t>
  </si>
  <si>
    <t>43.99</t>
  </si>
  <si>
    <t>Zidarski radovi</t>
  </si>
  <si>
    <t>43.91.0</t>
  </si>
  <si>
    <t>43.91</t>
  </si>
  <si>
    <t>Ostale specijalizirane građevinske djelatnosti</t>
  </si>
  <si>
    <t>43.9</t>
  </si>
  <si>
    <t>Usluge posredovanja u pružanju specijaliziranih građevinskih usluga</t>
  </si>
  <si>
    <t>43.60.0</t>
  </si>
  <si>
    <t>43.60</t>
  </si>
  <si>
    <t>43.6</t>
  </si>
  <si>
    <t>Specijalizirani građevinski radovi u niskogradnji</t>
  </si>
  <si>
    <t>43.50.0</t>
  </si>
  <si>
    <t>43.50</t>
  </si>
  <si>
    <t>43.5</t>
  </si>
  <si>
    <t>Ostali specijalizirani građevinski radovi u gradnji zgrada</t>
  </si>
  <si>
    <t>43.42.0</t>
  </si>
  <si>
    <t>43.42</t>
  </si>
  <si>
    <t>Radovi na krovištu</t>
  </si>
  <si>
    <t>43.41.0</t>
  </si>
  <si>
    <t>43.41</t>
  </si>
  <si>
    <t>Specijalizirani građevinski radovi u gradnji zgrada</t>
  </si>
  <si>
    <t>43.4</t>
  </si>
  <si>
    <t>Ostali završni građevinski radovi</t>
  </si>
  <si>
    <t>43.35.0</t>
  </si>
  <si>
    <t>43.35</t>
  </si>
  <si>
    <t>Soboslikarski i staklarski radovi</t>
  </si>
  <si>
    <t>43.34.0</t>
  </si>
  <si>
    <t>43.34</t>
  </si>
  <si>
    <t>Postavljanje podnih i zidnih obloga</t>
  </si>
  <si>
    <t>43.33.0</t>
  </si>
  <si>
    <t>43.33</t>
  </si>
  <si>
    <t>Ugradnja stolarije</t>
  </si>
  <si>
    <t>43.32.0</t>
  </si>
  <si>
    <t>43.32</t>
  </si>
  <si>
    <t>Fasadni i štukaturski radovi</t>
  </si>
  <si>
    <t>43.31.0</t>
  </si>
  <si>
    <t>43.31</t>
  </si>
  <si>
    <t>Završni građevinski radovi</t>
  </si>
  <si>
    <t>43.3</t>
  </si>
  <si>
    <t>Ostali građevinski instalacijski radovi</t>
  </si>
  <si>
    <t>43.24.0</t>
  </si>
  <si>
    <t>43.24</t>
  </si>
  <si>
    <t>Radovi na postavljanju izolacije</t>
  </si>
  <si>
    <t>43.23.0</t>
  </si>
  <si>
    <t>43.23</t>
  </si>
  <si>
    <t>Uvođenje instalacija vodovoda, kanalizacije i plina te instalacija za grijanje i klimatizaciju</t>
  </si>
  <si>
    <t>43.22.0</t>
  </si>
  <si>
    <t>43.22</t>
  </si>
  <si>
    <t xml:space="preserve">Elektroinstalacijski radovi </t>
  </si>
  <si>
    <t>43.21.0</t>
  </si>
  <si>
    <t>43.21</t>
  </si>
  <si>
    <t>Građevinski instalacijski radovi</t>
  </si>
  <si>
    <t>43.2</t>
  </si>
  <si>
    <t>Pokusno bušenje i sondiranje terena za gradnju</t>
  </si>
  <si>
    <t>43.13.0</t>
  </si>
  <si>
    <t>43.13</t>
  </si>
  <si>
    <t>Pripremni radovi na gradilištu</t>
  </si>
  <si>
    <t>43.12.0</t>
  </si>
  <si>
    <t>43.12</t>
  </si>
  <si>
    <t xml:space="preserve">Uklanjanje građevina </t>
  </si>
  <si>
    <t>43.11.0</t>
  </si>
  <si>
    <t>43.11</t>
  </si>
  <si>
    <t>Uklanjanje građevina i pripremni radovi na gradilištu</t>
  </si>
  <si>
    <t>43.1</t>
  </si>
  <si>
    <t>Specijalizirane građevinske djelatnosti</t>
  </si>
  <si>
    <t>43</t>
  </si>
  <si>
    <t>Građenje ostalih građevina niskogradnje, d. n.</t>
  </si>
  <si>
    <t>42.99.0</t>
  </si>
  <si>
    <t>42.99</t>
  </si>
  <si>
    <t>Građenje vodnih građevina</t>
  </si>
  <si>
    <t>42.91.0</t>
  </si>
  <si>
    <t>42.91</t>
  </si>
  <si>
    <t>Građenje ostalih građevina niskogradnje</t>
  </si>
  <si>
    <t>42.9</t>
  </si>
  <si>
    <t>Građenje elektroenergetskih i telekomunikacijskih vodova</t>
  </si>
  <si>
    <t>42.22.0</t>
  </si>
  <si>
    <t>42.22</t>
  </si>
  <si>
    <t>Građenje cjevovoda za tekućine i plinove</t>
  </si>
  <si>
    <t>42.21.0</t>
  </si>
  <si>
    <t>42.21</t>
  </si>
  <si>
    <t>Građenje cjevovoda, elektroenergetskih i telekomunikacijskih vodova</t>
  </si>
  <si>
    <t>42.2</t>
  </si>
  <si>
    <t>Građenje mostova i tunela</t>
  </si>
  <si>
    <t>42.13.0</t>
  </si>
  <si>
    <t>42.13</t>
  </si>
  <si>
    <t>Građenje željezničkih pruga i podzemnih željeznica</t>
  </si>
  <si>
    <t>42.12.0</t>
  </si>
  <si>
    <t>42.12</t>
  </si>
  <si>
    <t>Građenje cesta i autocesta</t>
  </si>
  <si>
    <t>42.11.0</t>
  </si>
  <si>
    <t>42.11</t>
  </si>
  <si>
    <t>Građenje cesta i željezničkih pruga</t>
  </si>
  <si>
    <t>42.1</t>
  </si>
  <si>
    <t>Građenje građevina niskogradnje</t>
  </si>
  <si>
    <t>42</t>
  </si>
  <si>
    <t>Građenje stambenih i nestambenih zgrada</t>
  </si>
  <si>
    <t>41.00.0</t>
  </si>
  <si>
    <t>41.00</t>
  </si>
  <si>
    <t>41.0</t>
  </si>
  <si>
    <t>41</t>
  </si>
  <si>
    <t>GRAĐEVINARSTVO</t>
  </si>
  <si>
    <t>F</t>
  </si>
  <si>
    <t>Djelatnosti sanacije okoliša i ostale djelatnosti gospodarenja otpadom</t>
  </si>
  <si>
    <t>39.00.0</t>
  </si>
  <si>
    <t>39.00</t>
  </si>
  <si>
    <t>39.0</t>
  </si>
  <si>
    <t>39</t>
  </si>
  <si>
    <t>Ostalo zbrinjavanje otpada</t>
  </si>
  <si>
    <t>38.33.0</t>
  </si>
  <si>
    <t>38.33</t>
  </si>
  <si>
    <t>Odlaganje ili trajno skladištenje otpada</t>
  </si>
  <si>
    <t>38.32.0</t>
  </si>
  <si>
    <t>38.32</t>
  </si>
  <si>
    <t>Spaljivanje otpada bez dobivanja energije</t>
  </si>
  <si>
    <t>38.31.0</t>
  </si>
  <si>
    <t>38.31</t>
  </si>
  <si>
    <t>Zbrinjavanje otpada bez oporabe</t>
  </si>
  <si>
    <t>38.3</t>
  </si>
  <si>
    <t>Ostala oporaba otpada</t>
  </si>
  <si>
    <t>38.23.0</t>
  </si>
  <si>
    <t>38.23</t>
  </si>
  <si>
    <t>Oporaba energije</t>
  </si>
  <si>
    <t>38.22.0</t>
  </si>
  <si>
    <t>38.22</t>
  </si>
  <si>
    <t>Oporaba materijala</t>
  </si>
  <si>
    <t>38.21.0</t>
  </si>
  <si>
    <t>38.21</t>
  </si>
  <si>
    <t>Oporaba otpada</t>
  </si>
  <si>
    <t>38.2</t>
  </si>
  <si>
    <t>Sakupljanje opasnog otpada</t>
  </si>
  <si>
    <t>38.12.0</t>
  </si>
  <si>
    <t>38.12</t>
  </si>
  <si>
    <t>Sakupljanje neopasnog otpada</t>
  </si>
  <si>
    <t>38.11.0</t>
  </si>
  <si>
    <t>38.11</t>
  </si>
  <si>
    <t>Sakupljanje otpada</t>
  </si>
  <si>
    <t>38.1</t>
  </si>
  <si>
    <t>Sakupljanje, oporaba i zbrinjavanje otpada</t>
  </si>
  <si>
    <t>38</t>
  </si>
  <si>
    <t>Obrada otpadnih voda</t>
  </si>
  <si>
    <t>37.00.0</t>
  </si>
  <si>
    <t>37.00</t>
  </si>
  <si>
    <t>37.0</t>
  </si>
  <si>
    <t>37</t>
  </si>
  <si>
    <t>Zahvaćanje, pročišćavanje i opskrba vodom</t>
  </si>
  <si>
    <t>36.00.0</t>
  </si>
  <si>
    <t>36.00</t>
  </si>
  <si>
    <t>36.0</t>
  </si>
  <si>
    <t>36</t>
  </si>
  <si>
    <t xml:space="preserve">OPSKRBA VODOM; UKLANJANJE OTPADNIH VODA, GOSPODARENJE OTPADOM TE DJELATNOSTI SANACIJE OKOLIŠA </t>
  </si>
  <si>
    <t>E</t>
  </si>
  <si>
    <t>Djelatnosti brokera i agenata za električnu energiju i plin</t>
  </si>
  <si>
    <t>35.40.0</t>
  </si>
  <si>
    <t>35.40</t>
  </si>
  <si>
    <t>35.4</t>
  </si>
  <si>
    <t>Opskrba parom i klimatizacija</t>
  </si>
  <si>
    <t>35.30.0</t>
  </si>
  <si>
    <t>35.30</t>
  </si>
  <si>
    <t>35.3</t>
  </si>
  <si>
    <t>Skladištenje plina kao dio usluge opskrbe putem mreže</t>
  </si>
  <si>
    <t>35.24.0</t>
  </si>
  <si>
    <t>35.24</t>
  </si>
  <si>
    <t>Trgovina plinom distribucijskom mrežom</t>
  </si>
  <si>
    <t>35.23.0</t>
  </si>
  <si>
    <t>35.23</t>
  </si>
  <si>
    <t>Djelatnosti distribucije ostalih plinovitih goriva distribucijskom mrežom</t>
  </si>
  <si>
    <t>35.22.9</t>
  </si>
  <si>
    <t>Djelatnosti opskrbe plinom putem distribucijske mreže</t>
  </si>
  <si>
    <t>35.22.2</t>
  </si>
  <si>
    <t>Djelatnosti distribucije plina distribucijskom mrežom</t>
  </si>
  <si>
    <t>35.22.1</t>
  </si>
  <si>
    <t>Distribucija plinovitih goriva distribucijskom mrežom</t>
  </si>
  <si>
    <t>35.22</t>
  </si>
  <si>
    <t>Proizvodnja plina</t>
  </si>
  <si>
    <t>35.21.0</t>
  </si>
  <si>
    <t>35.21</t>
  </si>
  <si>
    <t>Proizvodnja plina i distribucija plinovitih goriva distribucijskom mrežom</t>
  </si>
  <si>
    <t>35.2</t>
  </si>
  <si>
    <t>Skladištenje električne energije</t>
  </si>
  <si>
    <t>35.16.0</t>
  </si>
  <si>
    <t>35.16</t>
  </si>
  <si>
    <t>Trgovina električnom energijom</t>
  </si>
  <si>
    <t>35.15.0</t>
  </si>
  <si>
    <t>35.15</t>
  </si>
  <si>
    <t>Distribucija električne energije</t>
  </si>
  <si>
    <t>35.14.0</t>
  </si>
  <si>
    <t>35.14</t>
  </si>
  <si>
    <t>Prijenos električne energije</t>
  </si>
  <si>
    <t>35.13.0</t>
  </si>
  <si>
    <t>35.13</t>
  </si>
  <si>
    <t>Proizvodnja električne energije iz obnovljivih izvora</t>
  </si>
  <si>
    <t>35.12.0</t>
  </si>
  <si>
    <t>35.12</t>
  </si>
  <si>
    <t>Proizvodnja električne energije iz neobnovljivih izvora</t>
  </si>
  <si>
    <t>35.11.0</t>
  </si>
  <si>
    <t>35.11</t>
  </si>
  <si>
    <t>Proizvodnja, prijenos i distribucija električne energije</t>
  </si>
  <si>
    <t>35.1</t>
  </si>
  <si>
    <t>Opskrba električnom energijom, plinom, parom i klimatizacija</t>
  </si>
  <si>
    <t>35</t>
  </si>
  <si>
    <t>OPSKRBA ELEKTRIČNOM ENERGIJOM, PLINOM, PAROM I KLIMATIZACIJA</t>
  </si>
  <si>
    <t>D</t>
  </si>
  <si>
    <t>Instalacija industrijskih strojeva i opreme</t>
  </si>
  <si>
    <t>33.20.0</t>
  </si>
  <si>
    <t>33.20</t>
  </si>
  <si>
    <t>33.2</t>
  </si>
  <si>
    <t>Popravak i održavanje ostale opreme</t>
  </si>
  <si>
    <t>33.19.0</t>
  </si>
  <si>
    <t>33.19</t>
  </si>
  <si>
    <t>Popravak i održavanje vojnih borbenih vozila, brodova, čamaca, zrakoplova i svemirskih letjelica</t>
  </si>
  <si>
    <t>33.18.0</t>
  </si>
  <si>
    <t>33.18</t>
  </si>
  <si>
    <t>Popravak i održavanje ostalih civilnih prijevoznih sredstava</t>
  </si>
  <si>
    <t>33.17.0</t>
  </si>
  <si>
    <t>33.17</t>
  </si>
  <si>
    <t>Popravak i održavanje civilnih zrakoplova i svemirskih letjelica</t>
  </si>
  <si>
    <t>33.16.0</t>
  </si>
  <si>
    <t>33.16</t>
  </si>
  <si>
    <t>Popravak i održavanje civilnih brodova i čamaca</t>
  </si>
  <si>
    <t>33.15.0</t>
  </si>
  <si>
    <t>33.15</t>
  </si>
  <si>
    <t>Popravak i održavanje električne opreme</t>
  </si>
  <si>
    <t>33.14.0</t>
  </si>
  <si>
    <t>33.14</t>
  </si>
  <si>
    <t>Popravak i održavanje elektroničke i optičke opreme</t>
  </si>
  <si>
    <t>33.13.0</t>
  </si>
  <si>
    <t>33.13</t>
  </si>
  <si>
    <t>Popravak i održavanje strojeva</t>
  </si>
  <si>
    <t>33.12.0</t>
  </si>
  <si>
    <t>33.12</t>
  </si>
  <si>
    <t>Popravak i održavanje proizvoda od metala</t>
  </si>
  <si>
    <t>33.11.0</t>
  </si>
  <si>
    <t>33.11</t>
  </si>
  <si>
    <t>Popravak i održavanje proizvoda od metala, strojeva i opreme</t>
  </si>
  <si>
    <t>33.1</t>
  </si>
  <si>
    <t>Popravak, održavanje i instaliranje strojeva i opreme</t>
  </si>
  <si>
    <t>33</t>
  </si>
  <si>
    <t>Ostala prerađivačka industrija, d. n.</t>
  </si>
  <si>
    <t>32.99.0</t>
  </si>
  <si>
    <t>32.99</t>
  </si>
  <si>
    <t>Proizvodnja metli i četki</t>
  </si>
  <si>
    <t>32.91.0</t>
  </si>
  <si>
    <t>32.91</t>
  </si>
  <si>
    <t>Prerađivačka industrija, d. n.</t>
  </si>
  <si>
    <t>32.9</t>
  </si>
  <si>
    <t>Proizvodnja medicinskih i stomatoloških instrumenata i pribora</t>
  </si>
  <si>
    <t>32.50.0</t>
  </si>
  <si>
    <t>32.50</t>
  </si>
  <si>
    <t>32.5</t>
  </si>
  <si>
    <t>Proizvodnja igara i igračaka</t>
  </si>
  <si>
    <t>32.40.0</t>
  </si>
  <si>
    <t>32.40</t>
  </si>
  <si>
    <t>32.4</t>
  </si>
  <si>
    <t>Proizvodnja sportske opreme</t>
  </si>
  <si>
    <t>32.30.0</t>
  </si>
  <si>
    <t>32.30</t>
  </si>
  <si>
    <t>32.3</t>
  </si>
  <si>
    <t>Proizvodnja glazbenih instrumenata</t>
  </si>
  <si>
    <t>32.20.0</t>
  </si>
  <si>
    <t>32.20</t>
  </si>
  <si>
    <t>32.2</t>
  </si>
  <si>
    <t>Proizvodnja imitacije nakita (bižuterije) i srodnih proizvoda</t>
  </si>
  <si>
    <t>32.13.0</t>
  </si>
  <si>
    <t>32.13</t>
  </si>
  <si>
    <t>Proizvodnja nakita i srodnih proizvoda</t>
  </si>
  <si>
    <t>32.12.0</t>
  </si>
  <si>
    <t>32.12</t>
  </si>
  <si>
    <t>Proizvodnja kovanog novca</t>
  </si>
  <si>
    <t>32.11.0</t>
  </si>
  <si>
    <t>32.11</t>
  </si>
  <si>
    <t>Proizvodnja nakita, imitacije nakita (bižuterije) i srodnih proizvoda</t>
  </si>
  <si>
    <t>32.1</t>
  </si>
  <si>
    <t>Ostala prerađivačka industrija</t>
  </si>
  <si>
    <t>32</t>
  </si>
  <si>
    <t>Proizvodnja ostalog namještaja</t>
  </si>
  <si>
    <t>31.00.9</t>
  </si>
  <si>
    <t>Proizvodnja madraca</t>
  </si>
  <si>
    <t>31.00.3</t>
  </si>
  <si>
    <t>Proizvodnja kuhinjskog namještaja</t>
  </si>
  <si>
    <t>31.00.2</t>
  </si>
  <si>
    <t>Proizvodnja namještaja za poslovne i prodajne prostore</t>
  </si>
  <si>
    <t>31.00.1</t>
  </si>
  <si>
    <t>Proizvodnja namještaja</t>
  </si>
  <si>
    <t>31.00</t>
  </si>
  <si>
    <t>31.0</t>
  </si>
  <si>
    <t>31</t>
  </si>
  <si>
    <t>Proizvodnja ostalih prijevoznih sredstava, d. n.</t>
  </si>
  <si>
    <t>30.99.0</t>
  </si>
  <si>
    <t>30.99</t>
  </si>
  <si>
    <t>Proizvodnja bicikala i invalidskih kolica</t>
  </si>
  <si>
    <t>30.92.0</t>
  </si>
  <si>
    <t>30.92</t>
  </si>
  <si>
    <t>Proizvodnja motocikala</t>
  </si>
  <si>
    <t>30.91.0</t>
  </si>
  <si>
    <t>30.91</t>
  </si>
  <si>
    <t>Proizvodnja prijevoznih sredstava, d. n.</t>
  </si>
  <si>
    <t>30.9</t>
  </si>
  <si>
    <t>Proizvodnja vojnih borbenih vozila</t>
  </si>
  <si>
    <t>30.40.0</t>
  </si>
  <si>
    <t>30.40</t>
  </si>
  <si>
    <t>30.4</t>
  </si>
  <si>
    <t>Proizvodnja vojnih zrakoplova i svemirskih letjelica te srodnih strojeva i opreme</t>
  </si>
  <si>
    <t>30.32.0</t>
  </si>
  <si>
    <t>30.32</t>
  </si>
  <si>
    <t>Proizvodnja civilnih zrakoplova i svemirskih letjelica te srodnih strojeva i opreme</t>
  </si>
  <si>
    <t>30.31.0</t>
  </si>
  <si>
    <t>30.31</t>
  </si>
  <si>
    <t>Proizvodnja zrakoplova i svemirskih letjelica te srodnih strojeva i opreme</t>
  </si>
  <si>
    <t>30.3</t>
  </si>
  <si>
    <t xml:space="preserve">Proizvodnja željezničkih lokomotiva i tračničkih vozila </t>
  </si>
  <si>
    <t>30.20.0</t>
  </si>
  <si>
    <t>30.20</t>
  </si>
  <si>
    <t>30.2</t>
  </si>
  <si>
    <t>Gradnja vojnih brodova i plovila</t>
  </si>
  <si>
    <t>30.13.0</t>
  </si>
  <si>
    <t>30.13</t>
  </si>
  <si>
    <t>Gradnja čamaca za razonodu i sportskih čamaca</t>
  </si>
  <si>
    <t>30.12.0</t>
  </si>
  <si>
    <t>30.12</t>
  </si>
  <si>
    <t>Gradnja civilnih brodova i plutajućih objekata</t>
  </si>
  <si>
    <t>30.11.0</t>
  </si>
  <si>
    <t>30.11</t>
  </si>
  <si>
    <t>Gradnja brodova i čamaca</t>
  </si>
  <si>
    <t>30.1</t>
  </si>
  <si>
    <t>Proizvodnja ostalih prijevoznih sredstava</t>
  </si>
  <si>
    <t>30</t>
  </si>
  <si>
    <t>Proizvodnja ostalih dijelova i pribora za motorna vozila</t>
  </si>
  <si>
    <t>29.32.0</t>
  </si>
  <si>
    <t>29.32</t>
  </si>
  <si>
    <t>Proizvodnja električne i elektroničke opreme za motorna vozila</t>
  </si>
  <si>
    <t>29.31.0</t>
  </si>
  <si>
    <t>29.31</t>
  </si>
  <si>
    <t>Proizvodnja dijelova i pribora za motorna vozila</t>
  </si>
  <si>
    <t>29.3</t>
  </si>
  <si>
    <t>Proizvodnja karoserija za motorna vozila; proizvodnja prikolica i poluprikolica</t>
  </si>
  <si>
    <t>29.20.0</t>
  </si>
  <si>
    <t>29.20</t>
  </si>
  <si>
    <t>29.2</t>
  </si>
  <si>
    <t>Proizvodnja motornih vozila</t>
  </si>
  <si>
    <t>29.10.0</t>
  </si>
  <si>
    <t>29.10</t>
  </si>
  <si>
    <t>29.1</t>
  </si>
  <si>
    <t>Proizvodnja motornih vozila, prikolica i poluprikolica</t>
  </si>
  <si>
    <t>29</t>
  </si>
  <si>
    <t>Proizvodnja ostalih strojeva za posebne namjene, d. n.</t>
  </si>
  <si>
    <t>28.99.0</t>
  </si>
  <si>
    <t>28.99</t>
  </si>
  <si>
    <t>Proizvodnja strojeva za aditivnu proizvodnju</t>
  </si>
  <si>
    <t>28.97.0</t>
  </si>
  <si>
    <t>28.97</t>
  </si>
  <si>
    <t>Proizvodnja strojeva za plastiku i gumu</t>
  </si>
  <si>
    <t>28.96.0</t>
  </si>
  <si>
    <t>28.96</t>
  </si>
  <si>
    <t>Proizvodnja strojeva za industriju papira i kartona</t>
  </si>
  <si>
    <t>28.95.0</t>
  </si>
  <si>
    <t>28.95</t>
  </si>
  <si>
    <t>Proizvodnja strojeva za industriju tekstila, odjeće i kože</t>
  </si>
  <si>
    <t>28.94.0</t>
  </si>
  <si>
    <t>28.94</t>
  </si>
  <si>
    <t>Proizvodnja strojeva za industriju hrane, pića i duhana</t>
  </si>
  <si>
    <t>28.93.0</t>
  </si>
  <si>
    <t>28.93</t>
  </si>
  <si>
    <t>Proizvodnja strojeva za rudnike, kamenolome i građevinarstvo</t>
  </si>
  <si>
    <t>28.92.0</t>
  </si>
  <si>
    <t>28.92</t>
  </si>
  <si>
    <t>Proizvodnja strojeva za metalurgiju</t>
  </si>
  <si>
    <t>28.91.0</t>
  </si>
  <si>
    <t>28.91</t>
  </si>
  <si>
    <t>Proizvodnja ostalih strojeva za posebne namjene</t>
  </si>
  <si>
    <t>28.9</t>
  </si>
  <si>
    <t>Proizvodnja ostalih alatnih strojeva</t>
  </si>
  <si>
    <t>28.42.0</t>
  </si>
  <si>
    <t>28.42</t>
  </si>
  <si>
    <t>Proizvodnja strojeva za oblikovanje metala i alatnih strojeva za obradu metala</t>
  </si>
  <si>
    <t>28.41.0</t>
  </si>
  <si>
    <t>28.41</t>
  </si>
  <si>
    <t>Proizvodnja strojeva za oblikovanje metala i alatnih strojeva</t>
  </si>
  <si>
    <t>28.4</t>
  </si>
  <si>
    <t>Proizvodnja strojeva za poljoprivredu i šumarstvo</t>
  </si>
  <si>
    <t>28.30.0</t>
  </si>
  <si>
    <t>28.30</t>
  </si>
  <si>
    <t>28.3</t>
  </si>
  <si>
    <t>Proizvodnja ostalih strojeva za opće namjene, d. n.</t>
  </si>
  <si>
    <t>28.29.0</t>
  </si>
  <si>
    <t>28.29</t>
  </si>
  <si>
    <t>Proizvodnja rashladne i ventilacijske opreme, osim za kućanstva</t>
  </si>
  <si>
    <t>28.25.0</t>
  </si>
  <si>
    <t>28.25</t>
  </si>
  <si>
    <t>Proizvodnja mehaniziranog ručnog alata</t>
  </si>
  <si>
    <t>28.24.0</t>
  </si>
  <si>
    <t>28.24</t>
  </si>
  <si>
    <t>Proizvodnja uredskih strojeva i opreme, osim proizvodnje računala i periferne opreme</t>
  </si>
  <si>
    <t>28.23.0</t>
  </si>
  <si>
    <t>28.23</t>
  </si>
  <si>
    <t xml:space="preserve">Proizvodnja uređaja za dizanje i prenošenje </t>
  </si>
  <si>
    <t>28.22.0</t>
  </si>
  <si>
    <t>28.22</t>
  </si>
  <si>
    <t>Proizvodnja peći, kamina  i trajne opreme za grijanje kućanstva</t>
  </si>
  <si>
    <t>28.21.0</t>
  </si>
  <si>
    <t>28.21</t>
  </si>
  <si>
    <t>Proizvodnja ostalih strojeva za opće namjene</t>
  </si>
  <si>
    <t>28.2</t>
  </si>
  <si>
    <t>Proizvodnja ležajeva, prijenosnika te prijenosnih i pogonskih elemenata</t>
  </si>
  <si>
    <t>28.15.0</t>
  </si>
  <si>
    <t>28.15</t>
  </si>
  <si>
    <t>Proizvodnja ostalih slavina i ventila</t>
  </si>
  <si>
    <t>28.14.0</t>
  </si>
  <si>
    <t>28.14</t>
  </si>
  <si>
    <t>Proizvodnja ostalih crpki i kompresora</t>
  </si>
  <si>
    <t>28.13.0</t>
  </si>
  <si>
    <t>28.13</t>
  </si>
  <si>
    <t>Proizvodnja hidrauličnih pogonskih uređaja</t>
  </si>
  <si>
    <t>28.12.0</t>
  </si>
  <si>
    <t>28.12</t>
  </si>
  <si>
    <t>Proizvodnja motora i turbina, osim motora za zrakoplove i motorna vozila</t>
  </si>
  <si>
    <t>28.11.0</t>
  </si>
  <si>
    <t>28.11</t>
  </si>
  <si>
    <t>Proizvodnja strojeva za opće namjene</t>
  </si>
  <si>
    <t>28.1</t>
  </si>
  <si>
    <t>Proizvodnja strojeva i uređaja, d. n.</t>
  </si>
  <si>
    <t>28</t>
  </si>
  <si>
    <t>Proizvodnja ostale električne opreme</t>
  </si>
  <si>
    <t>27.90.0</t>
  </si>
  <si>
    <t>27.90</t>
  </si>
  <si>
    <t>27.9</t>
  </si>
  <si>
    <t>Proizvodnja neelektričnih aparata za kućanstvo</t>
  </si>
  <si>
    <t>27.52.0</t>
  </si>
  <si>
    <t>27.52</t>
  </si>
  <si>
    <t>Proizvodnja električnih aparata za kućanstvo</t>
  </si>
  <si>
    <t>27.51.0</t>
  </si>
  <si>
    <t>27.51</t>
  </si>
  <si>
    <t>Proizvodnja aparata za kućanstvo</t>
  </si>
  <si>
    <t>27.5</t>
  </si>
  <si>
    <t>Proizvodnja rasvjetne opreme</t>
  </si>
  <si>
    <t>27.40.0</t>
  </si>
  <si>
    <t>27.40</t>
  </si>
  <si>
    <t>27.4</t>
  </si>
  <si>
    <t>Proizvodnja elektroinstalacijskog materijala</t>
  </si>
  <si>
    <t>27.33.0</t>
  </si>
  <si>
    <t>27.33</t>
  </si>
  <si>
    <t>Proizvodnja ostalih elektroničkih i električnih žica i kablova</t>
  </si>
  <si>
    <t>27.32.0</t>
  </si>
  <si>
    <t>27.32</t>
  </si>
  <si>
    <t>Proizvodnja kablova od optičkih vlakana</t>
  </si>
  <si>
    <t>27.31.0</t>
  </si>
  <si>
    <t>27.31</t>
  </si>
  <si>
    <t>Proizvodnja žice i elektroinstalacijskog materijala</t>
  </si>
  <si>
    <t>27.3</t>
  </si>
  <si>
    <t>Proizvodnja baterija i akumulatora</t>
  </si>
  <si>
    <t>27.20.0</t>
  </si>
  <si>
    <t>27.20</t>
  </si>
  <si>
    <t>27.2</t>
  </si>
  <si>
    <t>Proizvodnja uređaja za distribuciju i kontrolu električne energije</t>
  </si>
  <si>
    <t>27.12.0</t>
  </si>
  <si>
    <t>27.12</t>
  </si>
  <si>
    <t>Proizvodnja elektromotora, generatora i transformatora</t>
  </si>
  <si>
    <t>27.11.0</t>
  </si>
  <si>
    <t>27.11</t>
  </si>
  <si>
    <t>Proizvodnja elektromotora, generatora, transformatora te uređaja za distribuciju i kontrolu električne energije</t>
  </si>
  <si>
    <t>27.1</t>
  </si>
  <si>
    <t>Proizvodnja električne opreme</t>
  </si>
  <si>
    <t>27</t>
  </si>
  <si>
    <t>Proizvodnja optičkih instrumenata, magnetskih i optičkih medija te fotografske opreme</t>
  </si>
  <si>
    <t>26.70.0</t>
  </si>
  <si>
    <t>26.70</t>
  </si>
  <si>
    <t>26.7</t>
  </si>
  <si>
    <t>Proizvodnja opreme za zračenje, elektromedicinske i elektroterapeutske opreme</t>
  </si>
  <si>
    <t>26.60.0</t>
  </si>
  <si>
    <t>26.60</t>
  </si>
  <si>
    <t>26.6</t>
  </si>
  <si>
    <t>Proizvodnja satova</t>
  </si>
  <si>
    <t>26.52.0</t>
  </si>
  <si>
    <t>26.52</t>
  </si>
  <si>
    <t>Proizvodnja instrumenata i aparata za mjerenje, ispitivanje i navigaciju</t>
  </si>
  <si>
    <t>26.51.0</t>
  </si>
  <si>
    <t>26.51</t>
  </si>
  <si>
    <t>Proizvodnja mjernih instrumenata za ispitivanje i satova</t>
  </si>
  <si>
    <t>26.5</t>
  </si>
  <si>
    <t>Proizvodnja elektroničkih uređaja za široku potrošnju</t>
  </si>
  <si>
    <t>26.40.0</t>
  </si>
  <si>
    <t>26.40</t>
  </si>
  <si>
    <t>26.4</t>
  </si>
  <si>
    <t>Proizvodnja komunikacijske opreme</t>
  </si>
  <si>
    <t>26.30.0</t>
  </si>
  <si>
    <t>26.30</t>
  </si>
  <si>
    <t>26.3</t>
  </si>
  <si>
    <t>Proizvodnja računala i periferne opreme</t>
  </si>
  <si>
    <t>26.20.0</t>
  </si>
  <si>
    <t>26.20</t>
  </si>
  <si>
    <t>26.2</t>
  </si>
  <si>
    <t>Proizvodnja punih elektroničkih ploča</t>
  </si>
  <si>
    <t>26.12.0</t>
  </si>
  <si>
    <t>26.12</t>
  </si>
  <si>
    <t>Proizvodnja elektroničkih komponenata</t>
  </si>
  <si>
    <t>26.11.0</t>
  </si>
  <si>
    <t>26.11</t>
  </si>
  <si>
    <t>Proizvodnja elektroničkih komponenata i ploča</t>
  </si>
  <si>
    <t>26.1</t>
  </si>
  <si>
    <t>Proizvodnja računala te elektroničkih i optičkih proizvoda</t>
  </si>
  <si>
    <t>26</t>
  </si>
  <si>
    <t>Proizvodnja ostalih gotovih proizvoda od metala, d. n.</t>
  </si>
  <si>
    <t>25.99.0</t>
  </si>
  <si>
    <t>25.99</t>
  </si>
  <si>
    <t>Proizvodnja zakovica i vijčane robe</t>
  </si>
  <si>
    <t>25.94.0</t>
  </si>
  <si>
    <t>25.94</t>
  </si>
  <si>
    <t>Proizvodnja proizvoda od žice, lanaca i opruga</t>
  </si>
  <si>
    <t>25.93.0</t>
  </si>
  <si>
    <t>25.93</t>
  </si>
  <si>
    <t>Proizvodnja ambalaže od lakih metala</t>
  </si>
  <si>
    <t>25.92.0</t>
  </si>
  <si>
    <t>25.92</t>
  </si>
  <si>
    <t>Proizvodnja čeličnih bačvi i sličnih posuda</t>
  </si>
  <si>
    <t>25.91.0</t>
  </si>
  <si>
    <t>25.91</t>
  </si>
  <si>
    <t>Proizvodnja ostalih gotovih proizvoda od metala</t>
  </si>
  <si>
    <t>25.9</t>
  </si>
  <si>
    <t>Proizvodnja alata</t>
  </si>
  <si>
    <t>25.63.0</t>
  </si>
  <si>
    <t>25.63</t>
  </si>
  <si>
    <t>Proizvodnja brava i okova</t>
  </si>
  <si>
    <t>25.62.0</t>
  </si>
  <si>
    <t>25.62</t>
  </si>
  <si>
    <t>Proizvodnja pribora za jelo i sječiva</t>
  </si>
  <si>
    <t>25.61.0</t>
  </si>
  <si>
    <t>25.61</t>
  </si>
  <si>
    <t>Proizvodnja pribora za jelo i sječiva, alata i opće željezne robe</t>
  </si>
  <si>
    <t>25.6</t>
  </si>
  <si>
    <t>Strojna obrada metala</t>
  </si>
  <si>
    <t>25.53.0</t>
  </si>
  <si>
    <t>25.53</t>
  </si>
  <si>
    <t>Toplinska obrada metala</t>
  </si>
  <si>
    <t>25.52.0</t>
  </si>
  <si>
    <t>25.52</t>
  </si>
  <si>
    <t>Prevlačenje metala</t>
  </si>
  <si>
    <t>25.51.0</t>
  </si>
  <si>
    <t>25.51</t>
  </si>
  <si>
    <t>Obrada i prevlačenje metala; strojna obrada metala</t>
  </si>
  <si>
    <t>25.5</t>
  </si>
  <si>
    <t>Kovanje i oblikovanje metala i metalurgija praha</t>
  </si>
  <si>
    <t>25.40.0</t>
  </si>
  <si>
    <t>25.40</t>
  </si>
  <si>
    <t>25.4</t>
  </si>
  <si>
    <t xml:space="preserve">Proizvodnja oružja i streljiva </t>
  </si>
  <si>
    <t>25.30.0</t>
  </si>
  <si>
    <t>25.30</t>
  </si>
  <si>
    <t>25.3</t>
  </si>
  <si>
    <t>Proizvodnja ostalih cisterni, rezervoara i sličnih posuda od metala</t>
  </si>
  <si>
    <t>25.22.0</t>
  </si>
  <si>
    <t>25.22</t>
  </si>
  <si>
    <t>Proizvodnja radijatora, parnih kotlova i kotlova za centralno grijanje</t>
  </si>
  <si>
    <t>25.21.0</t>
  </si>
  <si>
    <t>25.21</t>
  </si>
  <si>
    <t>Proizvodnja cisterni, rezervoara i sličnih posuda od metala</t>
  </si>
  <si>
    <t>25.2</t>
  </si>
  <si>
    <t>Proizvodnja vrata i prozora od metala</t>
  </si>
  <si>
    <t>25.12.0</t>
  </si>
  <si>
    <t>25.12</t>
  </si>
  <si>
    <t>Proizvodnja metalnih konstrukcija i njihovih dijelova</t>
  </si>
  <si>
    <t>25.11.0</t>
  </si>
  <si>
    <t>25.11</t>
  </si>
  <si>
    <t>Proizvodnja metalnih konstrukcija</t>
  </si>
  <si>
    <t>25.1</t>
  </si>
  <si>
    <t>Proizvodnja gotovih metalnih proizvoda, osim strojeva i opreme</t>
  </si>
  <si>
    <t>25</t>
  </si>
  <si>
    <t>Lijevanje ostalih obojenih metala</t>
  </si>
  <si>
    <t>24.54.0</t>
  </si>
  <si>
    <t>24.54</t>
  </si>
  <si>
    <t>Lijevanje lakih metala</t>
  </si>
  <si>
    <t>24.53.0</t>
  </si>
  <si>
    <t>24.53</t>
  </si>
  <si>
    <t>Lijevanje čelika</t>
  </si>
  <si>
    <t>24.52.0</t>
  </si>
  <si>
    <t>24.52</t>
  </si>
  <si>
    <t>Lijevanje željeza</t>
  </si>
  <si>
    <t>24.51.0</t>
  </si>
  <si>
    <t>24.51</t>
  </si>
  <si>
    <t>Lijevanje metala</t>
  </si>
  <si>
    <t>24.5</t>
  </si>
  <si>
    <t>Obrada nuklearnoga goriva</t>
  </si>
  <si>
    <t>24.46.0</t>
  </si>
  <si>
    <t>24.46</t>
  </si>
  <si>
    <t>Proizvodnja ostalih obojenih metala</t>
  </si>
  <si>
    <t>24.45.0</t>
  </si>
  <si>
    <t>24.45</t>
  </si>
  <si>
    <t>Proizvodnja bakra</t>
  </si>
  <si>
    <t>24.44.0</t>
  </si>
  <si>
    <t>24.44</t>
  </si>
  <si>
    <t>Proizvodnja olova, cinka i kositra</t>
  </si>
  <si>
    <t>24.43.0</t>
  </si>
  <si>
    <t>24.43</t>
  </si>
  <si>
    <t>Proizvodnja aluminija</t>
  </si>
  <si>
    <t>24.42.0</t>
  </si>
  <si>
    <t>24.42</t>
  </si>
  <si>
    <t>Proizvodnja plemenitih metala</t>
  </si>
  <si>
    <t>24.41.0</t>
  </si>
  <si>
    <t>24.41</t>
  </si>
  <si>
    <t>Proizvodnja plemenitih i ostalih obojenih metala</t>
  </si>
  <si>
    <t>24.4</t>
  </si>
  <si>
    <t>Hladno vučenje žica</t>
  </si>
  <si>
    <t>24.34.0</t>
  </si>
  <si>
    <t>24.34</t>
  </si>
  <si>
    <t>Hladno oblikovanje i profiliranje</t>
  </si>
  <si>
    <t>24.33.0</t>
  </si>
  <si>
    <t>24.33</t>
  </si>
  <si>
    <t>Hladno valjanje uskih vrpci</t>
  </si>
  <si>
    <t>24.32.0</t>
  </si>
  <si>
    <t>24.32</t>
  </si>
  <si>
    <t>Hladno vučenje šipki</t>
  </si>
  <si>
    <t>24.31.0</t>
  </si>
  <si>
    <t>24.31</t>
  </si>
  <si>
    <t>Proizvodnja ostalih proizvoda primarne prerade čelika</t>
  </si>
  <si>
    <t>24.3</t>
  </si>
  <si>
    <t>Proizvodnja čeličnih cijevi, šupljih profila i pripadajućeg pribora</t>
  </si>
  <si>
    <t>24.20.0</t>
  </si>
  <si>
    <t>24.20</t>
  </si>
  <si>
    <t>24.2</t>
  </si>
  <si>
    <t>Proizvodnja sirovog željeza, čelika i ferolegura</t>
  </si>
  <si>
    <t>24.10.0</t>
  </si>
  <si>
    <t>24.10</t>
  </si>
  <si>
    <t>24.1</t>
  </si>
  <si>
    <t>Proizvodnja metala</t>
  </si>
  <si>
    <t>24</t>
  </si>
  <si>
    <t>Proizvodnja ostalih nemetalnih mineralnih proizvoda, d. n.</t>
  </si>
  <si>
    <t>23.99.0</t>
  </si>
  <si>
    <t>23.99</t>
  </si>
  <si>
    <t>Proizvodnja brusnih proizvoda</t>
  </si>
  <si>
    <t>23.91.0</t>
  </si>
  <si>
    <t>23.91</t>
  </si>
  <si>
    <t>Proizvodnja brusnih i nemetalnih mineralnih proizvoda, d. n.</t>
  </si>
  <si>
    <t>23.9</t>
  </si>
  <si>
    <t>Rezanje, oblikovanje i obrada kamena</t>
  </si>
  <si>
    <t>23.70.0</t>
  </si>
  <si>
    <t>23.70</t>
  </si>
  <si>
    <t>23.7</t>
  </si>
  <si>
    <t>Proizvodnja ostalih proizvoda od betona, cementa i gipsa</t>
  </si>
  <si>
    <t>23.66.0</t>
  </si>
  <si>
    <t>23.66</t>
  </si>
  <si>
    <t>Proizvodnja fibrocementa</t>
  </si>
  <si>
    <t>23.65.0</t>
  </si>
  <si>
    <t>23.65</t>
  </si>
  <si>
    <t>Proizvodnja žbuke</t>
  </si>
  <si>
    <t>23.64.0</t>
  </si>
  <si>
    <t>23.64</t>
  </si>
  <si>
    <t>Proizvodnja gotove betonske smjese</t>
  </si>
  <si>
    <t>23.63.0</t>
  </si>
  <si>
    <t>23.63</t>
  </si>
  <si>
    <t>Proizvodnja proizvoda od gipsa za građevinarstvo</t>
  </si>
  <si>
    <t>23.62.0</t>
  </si>
  <si>
    <t>23.62</t>
  </si>
  <si>
    <t>Proizvodnja proizvoda od betona za građevinarstvo</t>
  </si>
  <si>
    <t>23.61.0</t>
  </si>
  <si>
    <t>23.61</t>
  </si>
  <si>
    <t>Proizvodnja proizvoda od betona, cementa i gipsa</t>
  </si>
  <si>
    <t>23.6</t>
  </si>
  <si>
    <t>Proizvodnja vapna i gipsa</t>
  </si>
  <si>
    <t>23.52.0</t>
  </si>
  <si>
    <t>23.52</t>
  </si>
  <si>
    <t>Proizvodnja cementa</t>
  </si>
  <si>
    <t>23.51.0</t>
  </si>
  <si>
    <t>23.51</t>
  </si>
  <si>
    <t>Proizvodnja cementa, vapna i gipsa</t>
  </si>
  <si>
    <t>23.5</t>
  </si>
  <si>
    <t>Proizvodnja ostalih proizvoda od keramike</t>
  </si>
  <si>
    <t>23.45.0</t>
  </si>
  <si>
    <t>23.45</t>
  </si>
  <si>
    <t>Proizvodnja ostalih tehničkih proizvoda od keramike</t>
  </si>
  <si>
    <t>23.44.0</t>
  </si>
  <si>
    <t>23.44</t>
  </si>
  <si>
    <t>Proizvodnja keramičkih izolatora i izolacijskog pribora</t>
  </si>
  <si>
    <t>23.43.0</t>
  </si>
  <si>
    <t>23.43</t>
  </si>
  <si>
    <t>Proizvodnja sanitarne keramike</t>
  </si>
  <si>
    <t>23.42.0</t>
  </si>
  <si>
    <t>23.42</t>
  </si>
  <si>
    <t>Proizvodnja keramičkih proizvoda za kućanstvo i ukrasnih predmeta</t>
  </si>
  <si>
    <t>23.41.0</t>
  </si>
  <si>
    <t>23.41</t>
  </si>
  <si>
    <t>Proizvodnja ostalih proizvoda od porculana i keramike</t>
  </si>
  <si>
    <t>23.4</t>
  </si>
  <si>
    <t>Proizvodnja opeke, crijepa i ostalih proizvoda od pečene gline za građevinarstvo</t>
  </si>
  <si>
    <t>23.32.0</t>
  </si>
  <si>
    <t>23.32</t>
  </si>
  <si>
    <t>Proizvodnja keramičkih pločica i ploča</t>
  </si>
  <si>
    <t>23.31.0</t>
  </si>
  <si>
    <t>23.31</t>
  </si>
  <si>
    <t>Proizvodnja proizvoda od gline za građevinarstvo</t>
  </si>
  <si>
    <t>23.3</t>
  </si>
  <si>
    <t>Proizvodnja vatrostalnih proizvoda</t>
  </si>
  <si>
    <t>23.20.0</t>
  </si>
  <si>
    <t>23.20</t>
  </si>
  <si>
    <t>23.2</t>
  </si>
  <si>
    <t>Proizvodnja i obrada ostalog stakla uključujući tehničku robu od stakla</t>
  </si>
  <si>
    <t>23.15.0</t>
  </si>
  <si>
    <t>23.15</t>
  </si>
  <si>
    <t>Proizvodnja staklenih vlakana</t>
  </si>
  <si>
    <t>23.14.0</t>
  </si>
  <si>
    <t>23.14</t>
  </si>
  <si>
    <t>Proizvodnja šupljeg stakla</t>
  </si>
  <si>
    <t>23.13.0</t>
  </si>
  <si>
    <t>23.13</t>
  </si>
  <si>
    <t>Oblikovanje i obrada ravnog stakla</t>
  </si>
  <si>
    <t>23.12.0</t>
  </si>
  <si>
    <t>23.12</t>
  </si>
  <si>
    <t>Proizvodnja ravnog stakla</t>
  </si>
  <si>
    <t>23.11.0</t>
  </si>
  <si>
    <t>23.11</t>
  </si>
  <si>
    <t>Proizvodnja stakla i proizvoda od stakla</t>
  </si>
  <si>
    <t>23.1</t>
  </si>
  <si>
    <t>Proizvodnja ostalih nemetalnih mineralnih proizvoda</t>
  </si>
  <si>
    <t>23</t>
  </si>
  <si>
    <t>Proizvodnja ostalih proizvoda od plastike</t>
  </si>
  <si>
    <t>22.26.0</t>
  </si>
  <si>
    <t>22.26</t>
  </si>
  <si>
    <t>Obrada i dovršavanje proizvoda od plastike</t>
  </si>
  <si>
    <t>22.25.0</t>
  </si>
  <si>
    <t>22.25</t>
  </si>
  <si>
    <t>Proizvodnja proizvoda od plastike za građevinarstvo</t>
  </si>
  <si>
    <t>22.24.0</t>
  </si>
  <si>
    <t>22.24</t>
  </si>
  <si>
    <t>Proizvodnja vrata i prozora od plastike</t>
  </si>
  <si>
    <t>22.23.0</t>
  </si>
  <si>
    <t>22.23</t>
  </si>
  <si>
    <t>Proizvodnja ambalaže od plastike</t>
  </si>
  <si>
    <t>22.22.0</t>
  </si>
  <si>
    <t>22.22</t>
  </si>
  <si>
    <t>22.21.0</t>
  </si>
  <si>
    <t>22.21</t>
  </si>
  <si>
    <t>Proizvodnja proizvoda od plastike</t>
  </si>
  <si>
    <t>22.2</t>
  </si>
  <si>
    <t>Proizvodnja ostalih proizvoda od gume</t>
  </si>
  <si>
    <t>22.12.0</t>
  </si>
  <si>
    <t>22.12</t>
  </si>
  <si>
    <t>Proizvodnja, protektiranje i obnova vanjskih i unutrašnjih guma za vozila te proizvodnja zračnica</t>
  </si>
  <si>
    <t>22.11.0</t>
  </si>
  <si>
    <t>22.11</t>
  </si>
  <si>
    <t>Proizvodnja proizvoda od gume</t>
  </si>
  <si>
    <t>22.1</t>
  </si>
  <si>
    <t>Proizvodnja proizvoda od gume i plastike</t>
  </si>
  <si>
    <t>22</t>
  </si>
  <si>
    <t>Proizvodnja farmaceutskih pripravaka</t>
  </si>
  <si>
    <t>21.20.0</t>
  </si>
  <si>
    <t>21.20</t>
  </si>
  <si>
    <t>21.2</t>
  </si>
  <si>
    <t>Proizvodnja osnovnih farmaceutskih proizvoda</t>
  </si>
  <si>
    <t>21.10.0</t>
  </si>
  <si>
    <t>21.10</t>
  </si>
  <si>
    <t>21.1</t>
  </si>
  <si>
    <t>Proizvodnja osnovnih farmaceutskih proizvoda i farmaceutskih pripravaka</t>
  </si>
  <si>
    <t>21</t>
  </si>
  <si>
    <t>Proizvodnja umjetnih vlakana</t>
  </si>
  <si>
    <t>20.60.0</t>
  </si>
  <si>
    <t>20.60</t>
  </si>
  <si>
    <t>20.6</t>
  </si>
  <si>
    <t>Proizvodnja ostalih kemijskih proizvoda</t>
  </si>
  <si>
    <t>20.59.9</t>
  </si>
  <si>
    <t>Proizvodnja eteričnih ulja</t>
  </si>
  <si>
    <t>20.59.3</t>
  </si>
  <si>
    <t>Proizvodnja ljepila</t>
  </si>
  <si>
    <t>20.59.2</t>
  </si>
  <si>
    <t>Proizvodnja eksploziva</t>
  </si>
  <si>
    <t>20.59.1</t>
  </si>
  <si>
    <t>Proizvodnja ostalih kemijskih proizvoda, d. n.</t>
  </si>
  <si>
    <t>20.59</t>
  </si>
  <si>
    <t>Proizvodnja tekućih biogoriva</t>
  </si>
  <si>
    <t>20.51.0</t>
  </si>
  <si>
    <t>20.51</t>
  </si>
  <si>
    <t>Proizvodnja  ostalih kemijskih proizvoda</t>
  </si>
  <si>
    <t>20.5</t>
  </si>
  <si>
    <t>Proizvodnja parfema i toaletno-kozmetičkih preparata</t>
  </si>
  <si>
    <t>20.42.0</t>
  </si>
  <si>
    <t>20.42</t>
  </si>
  <si>
    <t>Proizvodnja sapuna i deterdženata, sredstava za čišćenje i poliranje</t>
  </si>
  <si>
    <t>20.41.0</t>
  </si>
  <si>
    <t>20.41</t>
  </si>
  <si>
    <t>Proizvodnja sredstava za pranje, čišćenje i poliranje</t>
  </si>
  <si>
    <t>20.4</t>
  </si>
  <si>
    <t>Proizvodnja boja, lakova i sličnih premaza, grafičkih boja i kitova</t>
  </si>
  <si>
    <t>20.30.0</t>
  </si>
  <si>
    <t>20.30</t>
  </si>
  <si>
    <t>20.3</t>
  </si>
  <si>
    <t>Proizvodnja pesticida, dezinficijensa i drugih agrokemijskih proizvoda</t>
  </si>
  <si>
    <t>20.20.0</t>
  </si>
  <si>
    <t>20.20</t>
  </si>
  <si>
    <t>20.2</t>
  </si>
  <si>
    <t>Proizvodnja sintetičkoga kaučuka u primarnim oblicima</t>
  </si>
  <si>
    <t>20.17.0</t>
  </si>
  <si>
    <t>20.17</t>
  </si>
  <si>
    <t>Proizvodnja plastike u primarnim oblicima</t>
  </si>
  <si>
    <t>20.16.0</t>
  </si>
  <si>
    <t>20.16</t>
  </si>
  <si>
    <t>Proizvodnja gnojiva i dušičnih spojeva</t>
  </si>
  <si>
    <t>20.15.0</t>
  </si>
  <si>
    <t>20.15</t>
  </si>
  <si>
    <t>Proizvodnja ostalih organskih osnovnih kemikalija</t>
  </si>
  <si>
    <t>20.14.0</t>
  </si>
  <si>
    <t>20.14</t>
  </si>
  <si>
    <t>Proizvodnja ostalih anorganskih osnovnih kemikalija</t>
  </si>
  <si>
    <t>20.13.0</t>
  </si>
  <si>
    <t>20.13</t>
  </si>
  <si>
    <t>Proizvodnja bojila i pigmenata</t>
  </si>
  <si>
    <t>20.12.0</t>
  </si>
  <si>
    <t>20.12</t>
  </si>
  <si>
    <t>Proizvodnja industrijskih plinova</t>
  </si>
  <si>
    <t>20.11.0</t>
  </si>
  <si>
    <t>20.11</t>
  </si>
  <si>
    <t>Proizvodnja osnovnih kemikalija, gnojiva i dušičnih spojeva, plastike i sintetičkoga kaučuka u primarnim oblicima</t>
  </si>
  <si>
    <t>20.1</t>
  </si>
  <si>
    <t>Proizvodnja kemikalija i kemijskih proizvoda</t>
  </si>
  <si>
    <t>20</t>
  </si>
  <si>
    <t>Proizvodnja rafiniranih naftnih proizvoda i proizvoda od fosilnih goriva</t>
  </si>
  <si>
    <t>19.20.0</t>
  </si>
  <si>
    <t>19.20</t>
  </si>
  <si>
    <t>19.2</t>
  </si>
  <si>
    <t>Proizvodnja proizvoda koksnih peći</t>
  </si>
  <si>
    <t>19.10.0</t>
  </si>
  <si>
    <t>19.10</t>
  </si>
  <si>
    <t>19.1</t>
  </si>
  <si>
    <t>Proizvodnja koksa i rafiniranih naftnih proizvoda</t>
  </si>
  <si>
    <t>19</t>
  </si>
  <si>
    <t>Umnožavanje snimljenih zapisa</t>
  </si>
  <si>
    <t>18.20.0</t>
  </si>
  <si>
    <t>18.20</t>
  </si>
  <si>
    <t>18.2</t>
  </si>
  <si>
    <t>Knjigoveške i srodne usluge</t>
  </si>
  <si>
    <t>18.14.0</t>
  </si>
  <si>
    <t>18.14</t>
  </si>
  <si>
    <t>Usluge pripreme za tisak i objavljivanje</t>
  </si>
  <si>
    <t>18.13.0</t>
  </si>
  <si>
    <t>18.13</t>
  </si>
  <si>
    <t>Ostalo tiskanje</t>
  </si>
  <si>
    <t>18.12.0</t>
  </si>
  <si>
    <t>18.12</t>
  </si>
  <si>
    <t>Tiskanje novina</t>
  </si>
  <si>
    <t>18.11.0</t>
  </si>
  <si>
    <t>18.11</t>
  </si>
  <si>
    <t>Tiskanje i uslužne djelatnosti povezane s tiskanjem</t>
  </si>
  <si>
    <t>18.1</t>
  </si>
  <si>
    <t>Tiskanje i umnožavanje snimljenih zapisa</t>
  </si>
  <si>
    <t>18</t>
  </si>
  <si>
    <t>Proizvodnja ostalih proizvoda od papira i kartona</t>
  </si>
  <si>
    <t>17.25.0</t>
  </si>
  <si>
    <t>17.25</t>
  </si>
  <si>
    <t>Proizvodnja zidnih tapeta</t>
  </si>
  <si>
    <t>17.24.0</t>
  </si>
  <si>
    <t>17.24</t>
  </si>
  <si>
    <t>Proizvodnja uredskog materijala od papira</t>
  </si>
  <si>
    <t>17.23.0</t>
  </si>
  <si>
    <t>17.23</t>
  </si>
  <si>
    <t>Proizvodnja robe za kućanstvo i higijenu te toaletnih potrepština od papira</t>
  </si>
  <si>
    <t>17.22.0</t>
  </si>
  <si>
    <t>17.22</t>
  </si>
  <si>
    <t>Proizvodnja valovitog papira, kartona i ambalaže od papira i kartona</t>
  </si>
  <si>
    <t>17.21.0</t>
  </si>
  <si>
    <t>17.21</t>
  </si>
  <si>
    <t>Proizvodnja proizvoda od papira i kartona</t>
  </si>
  <si>
    <t>17.2</t>
  </si>
  <si>
    <t>Proizvodnja papira i kartona</t>
  </si>
  <si>
    <t>17.12.0</t>
  </si>
  <si>
    <t>17.12</t>
  </si>
  <si>
    <t>Proizvodnja celuloze</t>
  </si>
  <si>
    <t>17.11.0</t>
  </si>
  <si>
    <t>17.11</t>
  </si>
  <si>
    <t>Proizvodnja celuloze, papira i kartona</t>
  </si>
  <si>
    <t>17.1</t>
  </si>
  <si>
    <t>Proizvodnja papira i proizvoda od papira</t>
  </si>
  <si>
    <t>17</t>
  </si>
  <si>
    <t>Proizvodnja ostalih proizvoda od drva i pluta, slame i pletarskih materijala</t>
  </si>
  <si>
    <t>16.28.0</t>
  </si>
  <si>
    <t>16.28</t>
  </si>
  <si>
    <t>Dorada proizvoda od drva</t>
  </si>
  <si>
    <t>16.27.0</t>
  </si>
  <si>
    <t>16.27</t>
  </si>
  <si>
    <t>Proizvodnja krutih goriva iz biljne biomase</t>
  </si>
  <si>
    <t>16.26.0</t>
  </si>
  <si>
    <t>16.26</t>
  </si>
  <si>
    <t>Proizvodnja vrata i prozora od drva</t>
  </si>
  <si>
    <t>16.25.0</t>
  </si>
  <si>
    <t>16.25</t>
  </si>
  <si>
    <t>Proizvodnja ambalaže od drva</t>
  </si>
  <si>
    <t>16.24.0</t>
  </si>
  <si>
    <t>16.24</t>
  </si>
  <si>
    <t>Proizvodnja ostale građevne stolarije i elemenata</t>
  </si>
  <si>
    <t>16.23.0</t>
  </si>
  <si>
    <t>16.23</t>
  </si>
  <si>
    <t>Proizvodnja sastavljenog parketa</t>
  </si>
  <si>
    <t>16.22.0</t>
  </si>
  <si>
    <t>16.22</t>
  </si>
  <si>
    <t>Proizvodnja furnira i ostalih ploča od drva</t>
  </si>
  <si>
    <t>16.21.0</t>
  </si>
  <si>
    <t>16.21</t>
  </si>
  <si>
    <t>Proizvodnja proizvoda od drva, pluta, slame i pletarskih materijala</t>
  </si>
  <si>
    <t>16.2</t>
  </si>
  <si>
    <t>Obrada i dorada drva</t>
  </si>
  <si>
    <t>16.12.0</t>
  </si>
  <si>
    <t>16.12</t>
  </si>
  <si>
    <t>Piljenje i blanjanje drva</t>
  </si>
  <si>
    <t>16.11.0</t>
  </si>
  <si>
    <t>16.11</t>
  </si>
  <si>
    <t>Piljenje i blanjanje drva; obrada i dorada drva</t>
  </si>
  <si>
    <t>16.1</t>
  </si>
  <si>
    <t>Obrada drva i proizvodnja proizvoda od drva i pluta, osim namještaja; proizvodnja proizvoda od slame i pletarskih materijala</t>
  </si>
  <si>
    <t>16</t>
  </si>
  <si>
    <t>Proizvodnja obuće</t>
  </si>
  <si>
    <t>15.20.0</t>
  </si>
  <si>
    <t>15.20</t>
  </si>
  <si>
    <t>15.2</t>
  </si>
  <si>
    <t>Proizvodnja putnih i ručnih torbi, sedlarskih i remenarskih proizvoda od bilo kojeg materijala</t>
  </si>
  <si>
    <t>15.12.0</t>
  </si>
  <si>
    <t>15.12</t>
  </si>
  <si>
    <t>Štavljenje, obrada, bojenje kože i krzna</t>
  </si>
  <si>
    <t>15.11.0</t>
  </si>
  <si>
    <t>15.11</t>
  </si>
  <si>
    <t>Štavljenje, bojenje, obrada kože i krzna; proizvodnja putnih i ručnih torbi, sedlarskih i remenarskih proizvoda</t>
  </si>
  <si>
    <t>15.1</t>
  </si>
  <si>
    <t>Proizvodnja kože i srodnih proizvoda od drugih materijala</t>
  </si>
  <si>
    <t>15</t>
  </si>
  <si>
    <t>Proizvodnja ostale odjeće i pribora za odjeću, d. n.</t>
  </si>
  <si>
    <t>14.29.0</t>
  </si>
  <si>
    <t>14.29</t>
  </si>
  <si>
    <t>Proizvodnja kožne odjeće i proizvoda od krzna</t>
  </si>
  <si>
    <t>14.24.0</t>
  </si>
  <si>
    <t>14.24</t>
  </si>
  <si>
    <t>Proizvodnja radne odjeće</t>
  </si>
  <si>
    <t>14.23.0</t>
  </si>
  <si>
    <t>14.23</t>
  </si>
  <si>
    <t>Proizvodnja rublja</t>
  </si>
  <si>
    <t>14.22.0</t>
  </si>
  <si>
    <t>14.22</t>
  </si>
  <si>
    <t xml:space="preserve">Proizvodnja vanjske odjeće </t>
  </si>
  <si>
    <t>14.21.0</t>
  </si>
  <si>
    <t>14.21</t>
  </si>
  <si>
    <t>Proizvodnja ostale odjeće i pribora za odjeću</t>
  </si>
  <si>
    <t>14.2</t>
  </si>
  <si>
    <t>Proizvodnja pletene i kukičane odjeće</t>
  </si>
  <si>
    <t>14.10.0</t>
  </si>
  <si>
    <t>14.10</t>
  </si>
  <si>
    <t>14.1</t>
  </si>
  <si>
    <t>Proizvodnja odjeće</t>
  </si>
  <si>
    <t>14</t>
  </si>
  <si>
    <t>Proizvodnja ostalog tekstila, d. n.</t>
  </si>
  <si>
    <t>13.99.0</t>
  </si>
  <si>
    <t>13.99</t>
  </si>
  <si>
    <t>Proizvodnja ostalog tehničkog i industrijskog tekstila</t>
  </si>
  <si>
    <t>13.96.0</t>
  </si>
  <si>
    <t>13.96</t>
  </si>
  <si>
    <t>Proizvodnja netkanog tekstila i netkanih proizvoda</t>
  </si>
  <si>
    <t>13.95.0</t>
  </si>
  <si>
    <t>13.95</t>
  </si>
  <si>
    <t>Proizvodnja užadi, konopaca, upletenoga konca i mreža</t>
  </si>
  <si>
    <t>13.94.0</t>
  </si>
  <si>
    <t>13.94</t>
  </si>
  <si>
    <t>Proizvodnja tepiha i sagova</t>
  </si>
  <si>
    <t>13.93.0</t>
  </si>
  <si>
    <t>13.93</t>
  </si>
  <si>
    <t>Proizvodnja tekstilnih proizvoda za kućanstvo i gotovih proizvoda za pokućstvo</t>
  </si>
  <si>
    <t>13.92.0</t>
  </si>
  <si>
    <t>13.92</t>
  </si>
  <si>
    <t>Proizvodnja pletenih i kukičanih tkanina</t>
  </si>
  <si>
    <t>13.91.0</t>
  </si>
  <si>
    <t>13.91</t>
  </si>
  <si>
    <t>Proizvodnja ostalog tekstila</t>
  </si>
  <si>
    <t>13.9</t>
  </si>
  <si>
    <t>Dovršavanje tekstila</t>
  </si>
  <si>
    <t>13.30.0</t>
  </si>
  <si>
    <t>13.30</t>
  </si>
  <si>
    <t>13.3</t>
  </si>
  <si>
    <t>Tkanje tekstila</t>
  </si>
  <si>
    <t>13.20.0</t>
  </si>
  <si>
    <t>13.20</t>
  </si>
  <si>
    <t>13.2</t>
  </si>
  <si>
    <t>Priprema i predenje tekstilnih vlakana</t>
  </si>
  <si>
    <t>13.10.0</t>
  </si>
  <si>
    <t>13.10</t>
  </si>
  <si>
    <t>13.1</t>
  </si>
  <si>
    <t>Proizvodnja tekstila</t>
  </si>
  <si>
    <t>13</t>
  </si>
  <si>
    <t>Proizvodnja ostalih duhanskih proizvoda</t>
  </si>
  <si>
    <t>12.00.2</t>
  </si>
  <si>
    <t>Obrada duhanskih listova</t>
  </si>
  <si>
    <t>12.00.1</t>
  </si>
  <si>
    <t>Proizvodnja duhanskih proizvoda</t>
  </si>
  <si>
    <t>12.00</t>
  </si>
  <si>
    <t>12.0</t>
  </si>
  <si>
    <t>12</t>
  </si>
  <si>
    <t>Proizvodnja osvježavajućih napitaka i flaširane vode</t>
  </si>
  <si>
    <t>11.07.0</t>
  </si>
  <si>
    <t>11.07</t>
  </si>
  <si>
    <t>Proizvodnja slada</t>
  </si>
  <si>
    <t>11.06.0</t>
  </si>
  <si>
    <t>11.06</t>
  </si>
  <si>
    <t>Proizvodnja piva</t>
  </si>
  <si>
    <t>11.05.0</t>
  </si>
  <si>
    <t>11.05</t>
  </si>
  <si>
    <t>Proizvodnja ostalih nedestiliranih fermentiranih pića</t>
  </si>
  <si>
    <t>11.04.0</t>
  </si>
  <si>
    <t>11.04</t>
  </si>
  <si>
    <t>Proizvodnja jabukovače i ostalih fermentiranih voćnih pića</t>
  </si>
  <si>
    <t>11.03.0</t>
  </si>
  <si>
    <t>11.03</t>
  </si>
  <si>
    <t>Proizvodnja vina od grožđa</t>
  </si>
  <si>
    <t>11.02.0</t>
  </si>
  <si>
    <t>11.02</t>
  </si>
  <si>
    <t>Destiliranje, pročišćavanje i miješanje alkoholnih pića</t>
  </si>
  <si>
    <t>11.01.0</t>
  </si>
  <si>
    <t>11.01</t>
  </si>
  <si>
    <t>Proizvodnja pića</t>
  </si>
  <si>
    <t>11.0</t>
  </si>
  <si>
    <t>11</t>
  </si>
  <si>
    <t>Proizvodnja pripremljene hrane za kućne ljubimce</t>
  </si>
  <si>
    <t>10.92.0</t>
  </si>
  <si>
    <t>10.92</t>
  </si>
  <si>
    <t>Proizvodnja pripremljene stočne hrane</t>
  </si>
  <si>
    <t>10.91.0</t>
  </si>
  <si>
    <t>10.91</t>
  </si>
  <si>
    <t>Proizvodnja pripremljene hrane za životinje</t>
  </si>
  <si>
    <t>10.9</t>
  </si>
  <si>
    <t>Proizvodnja ostalih prehrambenih proizvoda, d. n.</t>
  </si>
  <si>
    <t>10.89.0</t>
  </si>
  <si>
    <t>10.89</t>
  </si>
  <si>
    <t>Proizvodnja homogeniziranih prehrambenih pripravaka i dijetetske hrane</t>
  </si>
  <si>
    <t>10.86.0</t>
  </si>
  <si>
    <t>10.86</t>
  </si>
  <si>
    <t>Proizvodnja gotove hrane i jela</t>
  </si>
  <si>
    <t>10.85.0</t>
  </si>
  <si>
    <t>10.85</t>
  </si>
  <si>
    <t>Proizvodnja začina i drugih dodataka hrani</t>
  </si>
  <si>
    <t>10.84.0</t>
  </si>
  <si>
    <t>10.84</t>
  </si>
  <si>
    <t>Prerada čaja i kave</t>
  </si>
  <si>
    <t>10.83.0</t>
  </si>
  <si>
    <t>10.83</t>
  </si>
  <si>
    <t>Proizvodnja kakao, čokoladnih proizvoda i proizvoda od šećera</t>
  </si>
  <si>
    <t>10.82.0</t>
  </si>
  <si>
    <t>10.82</t>
  </si>
  <si>
    <t>Proizvodnja šećera</t>
  </si>
  <si>
    <t>10.81.0</t>
  </si>
  <si>
    <t>10.81</t>
  </si>
  <si>
    <t>Proizvodnja ostalih prehrambenih proizvoda</t>
  </si>
  <si>
    <t>10.8</t>
  </si>
  <si>
    <t>Proizvodnja tjestenine</t>
  </si>
  <si>
    <t>10.73.0</t>
  </si>
  <si>
    <t>10.73</t>
  </si>
  <si>
    <t>Proizvodnja dvopeka, keksa, trajnih peciva i kolača</t>
  </si>
  <si>
    <t>10.72.0</t>
  </si>
  <si>
    <t>10.72</t>
  </si>
  <si>
    <t>Proizvodnja kruha; proizvodnja svježih peciva i sličnih proizvoda te kolača</t>
  </si>
  <si>
    <t>10.71.0</t>
  </si>
  <si>
    <t>10.71</t>
  </si>
  <si>
    <t>Proizvodnja pekarskih proizvoda i tjestenine</t>
  </si>
  <si>
    <t>10.7</t>
  </si>
  <si>
    <t>Proizvodnja škroba i škrobnih proizvoda</t>
  </si>
  <si>
    <t>10.62.0</t>
  </si>
  <si>
    <t>10.62</t>
  </si>
  <si>
    <t>Proizvodnja mlinskih proizvoda</t>
  </si>
  <si>
    <t>10.61.0</t>
  </si>
  <si>
    <t>10.61</t>
  </si>
  <si>
    <t>Proizvodnja mlinskih proizvoda, škroba i škrobnih proizvoda</t>
  </si>
  <si>
    <t>10.6</t>
  </si>
  <si>
    <t xml:space="preserve">Proizvodnja sladoleda i ostalih jestivih ledenih proizvoda </t>
  </si>
  <si>
    <t>10.52.0</t>
  </si>
  <si>
    <t>10.52</t>
  </si>
  <si>
    <t>Proizvodnja mliječnih proizvoda</t>
  </si>
  <si>
    <t>10.51.0</t>
  </si>
  <si>
    <t>10.51</t>
  </si>
  <si>
    <t>Proizvodnja mliječnih proizvoda i jestivih ledenih proizvoda</t>
  </si>
  <si>
    <t>10.5</t>
  </si>
  <si>
    <t>Proizvodnja margarina i sličnih jestivih masti</t>
  </si>
  <si>
    <t>10.42.0</t>
  </si>
  <si>
    <t>10.42</t>
  </si>
  <si>
    <t>Proizvodnja ulja i masti</t>
  </si>
  <si>
    <t>10.41.0</t>
  </si>
  <si>
    <t>10.41</t>
  </si>
  <si>
    <t>Proizvodnja biljnih i životinjskih ulja i masti</t>
  </si>
  <si>
    <t>10.4</t>
  </si>
  <si>
    <t>Ostala prerada i konzerviranje voća i povrća</t>
  </si>
  <si>
    <t>10.39.0</t>
  </si>
  <si>
    <t>10.39</t>
  </si>
  <si>
    <t>Proizvodnja sokova od voća i povrća</t>
  </si>
  <si>
    <t>10.32.0</t>
  </si>
  <si>
    <t>10.32</t>
  </si>
  <si>
    <t>Prerada i konzerviranje krumpira</t>
  </si>
  <si>
    <t>10.31.0</t>
  </si>
  <si>
    <t>10.31</t>
  </si>
  <si>
    <t>Prerada i konzerviranje voća i povrća</t>
  </si>
  <si>
    <t>10.3</t>
  </si>
  <si>
    <t>Prerada i konzerviranje riba, rakova i mekušaca</t>
  </si>
  <si>
    <t>10.20.0</t>
  </si>
  <si>
    <t>10.20</t>
  </si>
  <si>
    <t>10.2</t>
  </si>
  <si>
    <t>Proizvodnja proizvoda od mesa i mesa peradi</t>
  </si>
  <si>
    <t>10.13.0</t>
  </si>
  <si>
    <t>10.13</t>
  </si>
  <si>
    <t>Prerada i konzerviranje mesa peradi</t>
  </si>
  <si>
    <t>10.12.0</t>
  </si>
  <si>
    <t>10.12</t>
  </si>
  <si>
    <t>Prerada i konzerviranje mesa, osim mesa peradi</t>
  </si>
  <si>
    <t>10.11.0</t>
  </si>
  <si>
    <t>10.11</t>
  </si>
  <si>
    <t>Prerada i konzerviranje mesa i proizvodnja mesnih proizvoda</t>
  </si>
  <si>
    <t>10.1</t>
  </si>
  <si>
    <t>Proizvodnja prehrambenih proizvoda</t>
  </si>
  <si>
    <t>10</t>
  </si>
  <si>
    <t>PRERAĐIVAČKA INDUSTRIJA</t>
  </si>
  <si>
    <t>C</t>
  </si>
  <si>
    <t>Pomoćne djelatnosti za ostalo rudarstvo i vađenje</t>
  </si>
  <si>
    <t>09.90.0</t>
  </si>
  <si>
    <t>09.90</t>
  </si>
  <si>
    <t>09.9</t>
  </si>
  <si>
    <t>Pomoćne djelatnosti za vađenje nafte i prirodnog plina</t>
  </si>
  <si>
    <t>09.10.0</t>
  </si>
  <si>
    <t>09.10</t>
  </si>
  <si>
    <t>09.1</t>
  </si>
  <si>
    <t>Pomoćne uslužne djelatnosti u rudarstvu</t>
  </si>
  <si>
    <t>09</t>
  </si>
  <si>
    <t>Ostalo rudarstvo i vađenje, d. n.</t>
  </si>
  <si>
    <t>08.99.0</t>
  </si>
  <si>
    <t>08.99</t>
  </si>
  <si>
    <t>Vađenje soli</t>
  </si>
  <si>
    <t>08.93.0</t>
  </si>
  <si>
    <t>08.93</t>
  </si>
  <si>
    <t>Vađenje treseta</t>
  </si>
  <si>
    <t>08.92.0</t>
  </si>
  <si>
    <t>08.92</t>
  </si>
  <si>
    <t>Vađenje minerala za kemikalije i gnojiva</t>
  </si>
  <si>
    <t>08.91.0</t>
  </si>
  <si>
    <t>08.91</t>
  </si>
  <si>
    <t>Rudarstvo i vađenje, d. n.</t>
  </si>
  <si>
    <t>08.9</t>
  </si>
  <si>
    <t>Djelatnosti šljunčara i pješčara te vađenje gline i kaolina</t>
  </si>
  <si>
    <t>08.12.0</t>
  </si>
  <si>
    <t>08.12</t>
  </si>
  <si>
    <t>Vađenje ukrasnoga kamena, vapnenca, gipsa, škriljevca i drugoga kamena</t>
  </si>
  <si>
    <t>08.11.0</t>
  </si>
  <si>
    <t>08.11</t>
  </si>
  <si>
    <t>Vađenje kamena, pijeska i gline</t>
  </si>
  <si>
    <t>08.1</t>
  </si>
  <si>
    <t>Ostalo rudarstvo i vađenje</t>
  </si>
  <si>
    <t>08</t>
  </si>
  <si>
    <t>Vađenje ostalih ruda obojenih metala</t>
  </si>
  <si>
    <t>07.29.0</t>
  </si>
  <si>
    <t>07.29</t>
  </si>
  <si>
    <t>Vađenje uranovih i torijevih ruda</t>
  </si>
  <si>
    <t>07.21.0</t>
  </si>
  <si>
    <t>07.21</t>
  </si>
  <si>
    <t>Vađenje ruda obojenih metala</t>
  </si>
  <si>
    <t>07.2</t>
  </si>
  <si>
    <t>Vađenje željeznih ruda</t>
  </si>
  <si>
    <t>07.10.0</t>
  </si>
  <si>
    <t>07.10</t>
  </si>
  <si>
    <t>07.1</t>
  </si>
  <si>
    <t>Vađenje metalnih ruda</t>
  </si>
  <si>
    <t>07</t>
  </si>
  <si>
    <t>Vađenje prirodnog plina</t>
  </si>
  <si>
    <t>06.20.0</t>
  </si>
  <si>
    <t>06.20</t>
  </si>
  <si>
    <t>06.2</t>
  </si>
  <si>
    <t>Vađenje sirove nafte</t>
  </si>
  <si>
    <t>06.10.0</t>
  </si>
  <si>
    <t>06.10</t>
  </si>
  <si>
    <t>06.1</t>
  </si>
  <si>
    <t>Vađenje sirove nafte i prirodnog plina</t>
  </si>
  <si>
    <t>06</t>
  </si>
  <si>
    <t xml:space="preserve">Vađenje lignita </t>
  </si>
  <si>
    <t>05.20.0</t>
  </si>
  <si>
    <t>05.20</t>
  </si>
  <si>
    <t>05.2</t>
  </si>
  <si>
    <t>Vađenje kamenog ugljena</t>
  </si>
  <si>
    <t>05.10.0</t>
  </si>
  <si>
    <t>05.10</t>
  </si>
  <si>
    <t>05.1</t>
  </si>
  <si>
    <t>Vađenje ugljena i lignita</t>
  </si>
  <si>
    <t>05</t>
  </si>
  <si>
    <t>RUDARSTVO I VAĐENJE</t>
  </si>
  <si>
    <t>B</t>
  </si>
  <si>
    <t xml:space="preserve">Pomoćne djelatnosti u ribolovu i akvakulturi </t>
  </si>
  <si>
    <t>03.30.0</t>
  </si>
  <si>
    <t>03.30</t>
  </si>
  <si>
    <t>03.3</t>
  </si>
  <si>
    <t>Slatkovodna akvakultura</t>
  </si>
  <si>
    <t>03.22.0</t>
  </si>
  <si>
    <t>03.22</t>
  </si>
  <si>
    <t>Morska akvakultura</t>
  </si>
  <si>
    <t>03.21.0</t>
  </si>
  <si>
    <t>03.21</t>
  </si>
  <si>
    <t>Akvakultura</t>
  </si>
  <si>
    <t>03.2</t>
  </si>
  <si>
    <t>Slatkovodni ribolov</t>
  </si>
  <si>
    <t>03.12.0</t>
  </si>
  <si>
    <t>03.12</t>
  </si>
  <si>
    <t>Morski ribolov</t>
  </si>
  <si>
    <t>03.11.0</t>
  </si>
  <si>
    <t>03.11</t>
  </si>
  <si>
    <t>Ribolov</t>
  </si>
  <si>
    <t>03.1</t>
  </si>
  <si>
    <t>Ribolov i akvakultura</t>
  </si>
  <si>
    <t>03</t>
  </si>
  <si>
    <t>Pomoćne usluge u šumarstvu</t>
  </si>
  <si>
    <t>02.40.0</t>
  </si>
  <si>
    <t>02.40</t>
  </si>
  <si>
    <t>02.4</t>
  </si>
  <si>
    <t>Skupljanje samoniklih plodova i proizvoda, osim drva</t>
  </si>
  <si>
    <t>02.30.0</t>
  </si>
  <si>
    <t>02.30</t>
  </si>
  <si>
    <t>02.3</t>
  </si>
  <si>
    <t>Sječa drva</t>
  </si>
  <si>
    <t>02.20.0</t>
  </si>
  <si>
    <t>02.20</t>
  </si>
  <si>
    <t>02.2</t>
  </si>
  <si>
    <t>Uzgoj šuma i ostale djelatnosti u šumarstvu povezane s njime</t>
  </si>
  <si>
    <t>02.10.0</t>
  </si>
  <si>
    <t>02.10</t>
  </si>
  <si>
    <t>02.1</t>
  </si>
  <si>
    <t>Šumarstvo i sječa drva</t>
  </si>
  <si>
    <t>02</t>
  </si>
  <si>
    <t>Lov, stupičarenje i uslužne djelatnosti povezane s njima</t>
  </si>
  <si>
    <t>01.70.0</t>
  </si>
  <si>
    <t>01.70</t>
  </si>
  <si>
    <t>01.7</t>
  </si>
  <si>
    <t>Djelatnosti koje se obavljaju nakon žetve usjeva i dorada sjemena za sjemenski materijal</t>
  </si>
  <si>
    <t>01.63.0</t>
  </si>
  <si>
    <t>01.63</t>
  </si>
  <si>
    <t>Pomoćne djelatnosti za uzgoj životinja</t>
  </si>
  <si>
    <t>01.62.0</t>
  </si>
  <si>
    <t>01.62</t>
  </si>
  <si>
    <t>Pomoćne djelatnosti za uzgoj usjeva</t>
  </si>
  <si>
    <t>01.61.0</t>
  </si>
  <si>
    <t>01.61</t>
  </si>
  <si>
    <t>Pomoćne djelatnosti u poljoprivredi i djelatnosti koje se obavljaju nakon žetve usjeva</t>
  </si>
  <si>
    <t>01.6</t>
  </si>
  <si>
    <t>Mješovita poljoprivreda</t>
  </si>
  <si>
    <t>01.50.0</t>
  </si>
  <si>
    <t>01.50</t>
  </si>
  <si>
    <t>01.5</t>
  </si>
  <si>
    <t>Uzgoj ostalih životinja</t>
  </si>
  <si>
    <t>01.48.9</t>
  </si>
  <si>
    <t>Uzgoj pčela</t>
  </si>
  <si>
    <t>01.48.1</t>
  </si>
  <si>
    <t>01.48</t>
  </si>
  <si>
    <t>Uzgoj ostale peradi</t>
  </si>
  <si>
    <t>01.47.9</t>
  </si>
  <si>
    <t>Uzgoj brojlera</t>
  </si>
  <si>
    <t>01.47.2</t>
  </si>
  <si>
    <t>Uzgoj nesilica</t>
  </si>
  <si>
    <t>01.47.1</t>
  </si>
  <si>
    <t>Uzgoj peradi</t>
  </si>
  <si>
    <t>01.47</t>
  </si>
  <si>
    <t>Uzgoj svinja</t>
  </si>
  <si>
    <t>01.46.0</t>
  </si>
  <si>
    <t>01.46</t>
  </si>
  <si>
    <t>Uzgoj ostalih ovaca i koza</t>
  </si>
  <si>
    <t>01.45.9</t>
  </si>
  <si>
    <t>Uzgoj mliječnih ovaca i koza</t>
  </si>
  <si>
    <t>01.45.1</t>
  </si>
  <si>
    <t>Uzgoj ovaca i koza</t>
  </si>
  <si>
    <t>01.45</t>
  </si>
  <si>
    <t>Uzgoj deva i ljama</t>
  </si>
  <si>
    <t>01.44.0</t>
  </si>
  <si>
    <t>01.44</t>
  </si>
  <si>
    <t>Uzgoj konja i drugih kopitara</t>
  </si>
  <si>
    <t>01.43.0</t>
  </si>
  <si>
    <t>01.43</t>
  </si>
  <si>
    <t>Uzgoj ostalih goveda i bivola</t>
  </si>
  <si>
    <t>01.42.0</t>
  </si>
  <si>
    <t>01.42</t>
  </si>
  <si>
    <t>Uzgoj mliječnih goveda</t>
  </si>
  <si>
    <t>01.41.0</t>
  </si>
  <si>
    <t>01.41</t>
  </si>
  <si>
    <t>Uzgoj životinja</t>
  </si>
  <si>
    <t>01.4</t>
  </si>
  <si>
    <t>Uzgoj sadnog materijala i ukrasnog bilja</t>
  </si>
  <si>
    <t>01.30.0</t>
  </si>
  <si>
    <t>01.30</t>
  </si>
  <si>
    <t>01.3</t>
  </si>
  <si>
    <t>Uzgoj ostalih višegodišnjih usjeva</t>
  </si>
  <si>
    <t>01.29.0</t>
  </si>
  <si>
    <t>01.29</t>
  </si>
  <si>
    <t>Uzgoj začinskog, aromatskog, ljekovitog bilja i bilja za uporabu u farmaciji</t>
  </si>
  <si>
    <t>01.28.0</t>
  </si>
  <si>
    <t>01.28</t>
  </si>
  <si>
    <t>Uzgoj usjeva za pripremanje napitaka</t>
  </si>
  <si>
    <t>01.27.0</t>
  </si>
  <si>
    <t>01.27</t>
  </si>
  <si>
    <t>Uzgoj uljanih plodova</t>
  </si>
  <si>
    <t>01.26.0</t>
  </si>
  <si>
    <t>01.26</t>
  </si>
  <si>
    <t>Uzgoj bobičastog, orašastog i ostalog voća</t>
  </si>
  <si>
    <t>01.25.0</t>
  </si>
  <si>
    <t>01.25</t>
  </si>
  <si>
    <t xml:space="preserve">Uzgoj jezgričavog i koštuničavog voća </t>
  </si>
  <si>
    <t>01.24.0</t>
  </si>
  <si>
    <t>01.24</t>
  </si>
  <si>
    <t>Uzgoj agruma</t>
  </si>
  <si>
    <t>01.23.0</t>
  </si>
  <si>
    <t>01.23</t>
  </si>
  <si>
    <t>Uzgoj tropskog i suptropskog voća</t>
  </si>
  <si>
    <t>01.22.0</t>
  </si>
  <si>
    <t>01.22</t>
  </si>
  <si>
    <t>Uzgoj grožđa</t>
  </si>
  <si>
    <t>01.21.0</t>
  </si>
  <si>
    <t>01.21</t>
  </si>
  <si>
    <t>Uzgoj višegodišnjih usjeva</t>
  </si>
  <si>
    <t>01.2</t>
  </si>
  <si>
    <t>Uzgoj ostalih jednogodišnjih usjeva</t>
  </si>
  <si>
    <t>01.19.0</t>
  </si>
  <si>
    <t>01.19</t>
  </si>
  <si>
    <t>Uzgoj predivog bilja</t>
  </si>
  <si>
    <t>01.16.0</t>
  </si>
  <si>
    <t>01.16</t>
  </si>
  <si>
    <t>Uzgoj duhana</t>
  </si>
  <si>
    <t>01.15.0</t>
  </si>
  <si>
    <t>01.15</t>
  </si>
  <si>
    <t>Uzgoj šećerne trske</t>
  </si>
  <si>
    <t>01.14.0</t>
  </si>
  <si>
    <t>01.14</t>
  </si>
  <si>
    <t>Uzgoj povrća, dinja i lubenica, korjenastog i gomoljastog povrća</t>
  </si>
  <si>
    <t>01.13.0</t>
  </si>
  <si>
    <t>01.13</t>
  </si>
  <si>
    <t>Uzgoj riže</t>
  </si>
  <si>
    <t>01.12.0</t>
  </si>
  <si>
    <t>01.12</t>
  </si>
  <si>
    <t>Uzgoj žitarica, osim riže, uzgoj mahunarki i uljanog sjemenja</t>
  </si>
  <si>
    <t>01.11.0</t>
  </si>
  <si>
    <t>01.11</t>
  </si>
  <si>
    <t>Uzgoj jednogodišnjih usjeva</t>
  </si>
  <si>
    <t>01.1</t>
  </si>
  <si>
    <t>Biljna i stočarska proizvodnja, lovstvo i uslužne djelatnosti povezane s njima</t>
  </si>
  <si>
    <t>01</t>
  </si>
  <si>
    <t>POLJOPRIVREDA, ŠUMARSTVO I RIBARSTVO</t>
  </si>
  <si>
    <t>A</t>
  </si>
  <si>
    <t>Podrazred</t>
  </si>
  <si>
    <t>Razred</t>
  </si>
  <si>
    <t xml:space="preserve">Skupina </t>
  </si>
  <si>
    <t>Odjeljak</t>
  </si>
  <si>
    <t>Područje</t>
  </si>
  <si>
    <t>Nacionalna klasifikacija djelatnosti 2025. - NKD 2025.</t>
  </si>
  <si>
    <t>Šibenik</t>
  </si>
  <si>
    <t>Šibensko- kninska županija</t>
  </si>
  <si>
    <t>Zubovići</t>
  </si>
  <si>
    <t>Ličko-senjska županija</t>
  </si>
  <si>
    <t>Lun</t>
  </si>
  <si>
    <t>Novalja</t>
  </si>
  <si>
    <t>Lukovo Šugarje</t>
  </si>
  <si>
    <t>Karlobag</t>
  </si>
  <si>
    <t>Jablanac</t>
  </si>
  <si>
    <t>Sveti Juraj</t>
  </si>
  <si>
    <t>Krasno</t>
  </si>
  <si>
    <t>Vratnik</t>
  </si>
  <si>
    <t>Krivi Put</t>
  </si>
  <si>
    <t>Senj</t>
  </si>
  <si>
    <t>Jezerane</t>
  </si>
  <si>
    <t>Križpolje</t>
  </si>
  <si>
    <t>Brinje</t>
  </si>
  <si>
    <t>Donji Lapac</t>
  </si>
  <si>
    <t>Lovinac</t>
  </si>
  <si>
    <t>Podlapača</t>
  </si>
  <si>
    <t>Udbina</t>
  </si>
  <si>
    <t>Ličko Petrovo Selo</t>
  </si>
  <si>
    <t>Plitvička Jezera</t>
  </si>
  <si>
    <t>Korenica</t>
  </si>
  <si>
    <t>Ličko Lešće</t>
  </si>
  <si>
    <t>Vrhovine</t>
  </si>
  <si>
    <t>Otočac</t>
  </si>
  <si>
    <t>Donje Pazarište</t>
  </si>
  <si>
    <t>Klanac</t>
  </si>
  <si>
    <t>Smiljan</t>
  </si>
  <si>
    <t>Brušane</t>
  </si>
  <si>
    <t>Kosinj</t>
  </si>
  <si>
    <t>Perušić</t>
  </si>
  <si>
    <t>Lički Osik</t>
  </si>
  <si>
    <t>Gospić</t>
  </si>
  <si>
    <t>Savudrija</t>
  </si>
  <si>
    <t>Istarska županija</t>
  </si>
  <si>
    <t>Brtonigla</t>
  </si>
  <si>
    <t>Umag</t>
  </si>
  <si>
    <t>Novigrad</t>
  </si>
  <si>
    <t>Tar</t>
  </si>
  <si>
    <t>Kaštelir</t>
  </si>
  <si>
    <t>Višnjan</t>
  </si>
  <si>
    <t>Momjan</t>
  </si>
  <si>
    <t>Buje</t>
  </si>
  <si>
    <t>Funtana</t>
  </si>
  <si>
    <t>Vrsar</t>
  </si>
  <si>
    <t>Červar Porat</t>
  </si>
  <si>
    <t>Sveti Lovreč</t>
  </si>
  <si>
    <t>Vižinada</t>
  </si>
  <si>
    <t>Nova Vas</t>
  </si>
  <si>
    <t>Baderna</t>
  </si>
  <si>
    <t>Tinjan</t>
  </si>
  <si>
    <t>Poreč</t>
  </si>
  <si>
    <t>Boljun</t>
  </si>
  <si>
    <t>Grožnjan</t>
  </si>
  <si>
    <t>Oprtalj</t>
  </si>
  <si>
    <t>Livade</t>
  </si>
  <si>
    <t>Lupoglav</t>
  </si>
  <si>
    <t>Roč</t>
  </si>
  <si>
    <t>Motovun</t>
  </si>
  <si>
    <t>Karojba</t>
  </si>
  <si>
    <t>Lanišće</t>
  </si>
  <si>
    <t>Buzet</t>
  </si>
  <si>
    <t>Sveti Petar u šumi</t>
  </si>
  <si>
    <t>Gračišće</t>
  </si>
  <si>
    <t>Cerovlje</t>
  </si>
  <si>
    <t>Kanfanar</t>
  </si>
  <si>
    <t>Svetvinčenat</t>
  </si>
  <si>
    <t>Žminj</t>
  </si>
  <si>
    <t>Podpićan</t>
  </si>
  <si>
    <t>Pićan</t>
  </si>
  <si>
    <t>Plomin</t>
  </si>
  <si>
    <t>Šušnjevica</t>
  </si>
  <si>
    <t>Kršan</t>
  </si>
  <si>
    <t>Nedešćina</t>
  </si>
  <si>
    <t>Trget</t>
  </si>
  <si>
    <t>Raša</t>
  </si>
  <si>
    <t>Koromačno</t>
  </si>
  <si>
    <t>Rabac</t>
  </si>
  <si>
    <t>Labin</t>
  </si>
  <si>
    <t>Galižana</t>
  </si>
  <si>
    <t>Vodnjan</t>
  </si>
  <si>
    <t>Fažana</t>
  </si>
  <si>
    <t>Bale</t>
  </si>
  <si>
    <t>Rovinj</t>
  </si>
  <si>
    <t>Krnica</t>
  </si>
  <si>
    <t>Barban</t>
  </si>
  <si>
    <t>Marčana</t>
  </si>
  <si>
    <t>Ližnjan</t>
  </si>
  <si>
    <t>Medulin</t>
  </si>
  <si>
    <t>Pula - 6</t>
  </si>
  <si>
    <t>Pula - 5</t>
  </si>
  <si>
    <t>Pula - 4</t>
  </si>
  <si>
    <t>Pula</t>
  </si>
  <si>
    <t>Pazin</t>
  </si>
  <si>
    <t>Ćunski</t>
  </si>
  <si>
    <t>Primorsko-goranska županija</t>
  </si>
  <si>
    <t>Unije</t>
  </si>
  <si>
    <t>Susak</t>
  </si>
  <si>
    <t>Beli</t>
  </si>
  <si>
    <t>Cres</t>
  </si>
  <si>
    <t>Martinšćica</t>
  </si>
  <si>
    <t>Belej</t>
  </si>
  <si>
    <t>Nerezine</t>
  </si>
  <si>
    <t>Ilovik</t>
  </si>
  <si>
    <t>Veli Lošinj</t>
  </si>
  <si>
    <t>Mali Lošinj</t>
  </si>
  <si>
    <t>Baška</t>
  </si>
  <si>
    <t>Draga Bašćanska</t>
  </si>
  <si>
    <t>Punat</t>
  </si>
  <si>
    <t>Kornić</t>
  </si>
  <si>
    <t>Vrbnik</t>
  </si>
  <si>
    <t>Šilo</t>
  </si>
  <si>
    <t>Dobrinj</t>
  </si>
  <si>
    <t>Omišalj</t>
  </si>
  <si>
    <t>Njivice</t>
  </si>
  <si>
    <t>Malinska</t>
  </si>
  <si>
    <t>Krk</t>
  </si>
  <si>
    <t>Brseč</t>
  </si>
  <si>
    <t>Mošćenička Draga</t>
  </si>
  <si>
    <t>Lovran</t>
  </si>
  <si>
    <t>Ičići</t>
  </si>
  <si>
    <t>Opatija</t>
  </si>
  <si>
    <t>Severin na Kupi</t>
  </si>
  <si>
    <t>Lukovdol</t>
  </si>
  <si>
    <t>Gomirje</t>
  </si>
  <si>
    <t>Vrbovsko</t>
  </si>
  <si>
    <t>Moravice</t>
  </si>
  <si>
    <t>Zlobin</t>
  </si>
  <si>
    <t>Lič</t>
  </si>
  <si>
    <t>Fužine</t>
  </si>
  <si>
    <t>Crni Lug</t>
  </si>
  <si>
    <t>Lokve</t>
  </si>
  <si>
    <t>Mrkopalj</t>
  </si>
  <si>
    <t>Ravna Gora</t>
  </si>
  <si>
    <t>Kupjak</t>
  </si>
  <si>
    <t>Brod Moravice</t>
  </si>
  <si>
    <t>Skrad</t>
  </si>
  <si>
    <t>Prezid</t>
  </si>
  <si>
    <t>Čabar</t>
  </si>
  <si>
    <t>Tršće</t>
  </si>
  <si>
    <t>Gerovo</t>
  </si>
  <si>
    <t>Plešce</t>
  </si>
  <si>
    <t>Kuželj</t>
  </si>
  <si>
    <t>Brod na Kupi</t>
  </si>
  <si>
    <t>Delnice</t>
  </si>
  <si>
    <t>Lopar</t>
  </si>
  <si>
    <t>Rab</t>
  </si>
  <si>
    <t>Selce</t>
  </si>
  <si>
    <t>Dramalj</t>
  </si>
  <si>
    <t>Jadranovo</t>
  </si>
  <si>
    <t>Šmrika</t>
  </si>
  <si>
    <t>Kraljevica</t>
  </si>
  <si>
    <t>Bakarac</t>
  </si>
  <si>
    <t>Crikvenica</t>
  </si>
  <si>
    <t>Bribir</t>
  </si>
  <si>
    <t>Klenovica</t>
  </si>
  <si>
    <t>Ledenice</t>
  </si>
  <si>
    <t>Novi Vinodolski</t>
  </si>
  <si>
    <t>Grižane</t>
  </si>
  <si>
    <t>Tribalj</t>
  </si>
  <si>
    <t>Drivenik</t>
  </si>
  <si>
    <t>Križišće</t>
  </si>
  <si>
    <t>Kukuljanovo</t>
  </si>
  <si>
    <t>Hreljin</t>
  </si>
  <si>
    <t>Praputnjak</t>
  </si>
  <si>
    <t>Krasica</t>
  </si>
  <si>
    <t>Škrljevo</t>
  </si>
  <si>
    <t>Bakar</t>
  </si>
  <si>
    <t>Kostrena</t>
  </si>
  <si>
    <t>Čavle</t>
  </si>
  <si>
    <t>Dražice</t>
  </si>
  <si>
    <t>Klana</t>
  </si>
  <si>
    <t>Viškovo</t>
  </si>
  <si>
    <t>Kastav</t>
  </si>
  <si>
    <t>Šapjane</t>
  </si>
  <si>
    <t>Jurdani</t>
  </si>
  <si>
    <t>Vele Mune</t>
  </si>
  <si>
    <t>Matulji</t>
  </si>
  <si>
    <t>Rijeka</t>
  </si>
  <si>
    <t>Zagorska Sela</t>
  </si>
  <si>
    <t>Krapinsko-zagorska županija</t>
  </si>
  <si>
    <t>Kumrovec</t>
  </si>
  <si>
    <t>Kraljevec na Sutli</t>
  </si>
  <si>
    <t>Klanjec</t>
  </si>
  <si>
    <t>Budinšćina</t>
  </si>
  <si>
    <t>Hraščina-Trgovišće</t>
  </si>
  <si>
    <t>Konjščina</t>
  </si>
  <si>
    <t>Novi Golubovec</t>
  </si>
  <si>
    <t>Belec</t>
  </si>
  <si>
    <t>Lobor</t>
  </si>
  <si>
    <t>Mihovljan</t>
  </si>
  <si>
    <t>Mače</t>
  </si>
  <si>
    <t>Zlatar</t>
  </si>
  <si>
    <t>Zlatar Bistrica</t>
  </si>
  <si>
    <t>Marija Bistrica</t>
  </si>
  <si>
    <t>Gornja Stubica</t>
  </si>
  <si>
    <t>Stubičke Toplice</t>
  </si>
  <si>
    <t>Oroslavje</t>
  </si>
  <si>
    <t>Donja Stubica</t>
  </si>
  <si>
    <t>Petrovsko</t>
  </si>
  <si>
    <t>Gornje Jesenje</t>
  </si>
  <si>
    <t>Radoboj</t>
  </si>
  <si>
    <t>Hum na Sutli</t>
  </si>
  <si>
    <t>Brestovec Orehovički</t>
  </si>
  <si>
    <t>Đurmanec</t>
  </si>
  <si>
    <t>Lepajci</t>
  </si>
  <si>
    <t>Sveti Križ Začretje</t>
  </si>
  <si>
    <t>Poznanovec</t>
  </si>
  <si>
    <t>Bedekovčina</t>
  </si>
  <si>
    <t>Pregrada</t>
  </si>
  <si>
    <t>Krapinske Toplice</t>
  </si>
  <si>
    <t>Desinić</t>
  </si>
  <si>
    <t>Tuhelj</t>
  </si>
  <si>
    <t>Veliko Trgovišće</t>
  </si>
  <si>
    <t>Zabok</t>
  </si>
  <si>
    <t>Krapina</t>
  </si>
  <si>
    <t>Podravske Sesvete</t>
  </si>
  <si>
    <t>Koprivničko-križevačka županija</t>
  </si>
  <si>
    <t>Kloštar Podravski</t>
  </si>
  <si>
    <t>Kalinovac</t>
  </si>
  <si>
    <t>Ferdinandovac</t>
  </si>
  <si>
    <t>Novo Virje</t>
  </si>
  <si>
    <t>Đurđevac</t>
  </si>
  <si>
    <t>Ždala</t>
  </si>
  <si>
    <t>Gola</t>
  </si>
  <si>
    <t>Molve</t>
  </si>
  <si>
    <t>Virje</t>
  </si>
  <si>
    <t>Novigrad Podravski</t>
  </si>
  <si>
    <t>Koprivnički Bregi</t>
  </si>
  <si>
    <t>Hlebine</t>
  </si>
  <si>
    <t>Drnje</t>
  </si>
  <si>
    <t>Peteranec</t>
  </si>
  <si>
    <t>Legrad</t>
  </si>
  <si>
    <t>Đelekovec</t>
  </si>
  <si>
    <t>Koprivnički Ivanec</t>
  </si>
  <si>
    <t>Rasinja</t>
  </si>
  <si>
    <t>Kunovec</t>
  </si>
  <si>
    <t>Sokolovac</t>
  </si>
  <si>
    <t>Kalnik</t>
  </si>
  <si>
    <t>Gornja Rijeka</t>
  </si>
  <si>
    <t>Orehovec</t>
  </si>
  <si>
    <t>Raven</t>
  </si>
  <si>
    <t>Kloštar Vojakovački</t>
  </si>
  <si>
    <t>Križevci</t>
  </si>
  <si>
    <t>Sveti Ivan Žabno</t>
  </si>
  <si>
    <t>Cirkvena</t>
  </si>
  <si>
    <t>Koprivnica</t>
  </si>
  <si>
    <t>Jasenak</t>
  </si>
  <si>
    <t>Karlovačka županija</t>
  </si>
  <si>
    <t>Drežnica</t>
  </si>
  <si>
    <t>Gornje Zagorje</t>
  </si>
  <si>
    <t>Saborsko</t>
  </si>
  <si>
    <t>Plaški</t>
  </si>
  <si>
    <t>Josipdol</t>
  </si>
  <si>
    <t>Oštarije</t>
  </si>
  <si>
    <t>Ogulin</t>
  </si>
  <si>
    <t>Mahično</t>
  </si>
  <si>
    <t>Radatovići</t>
  </si>
  <si>
    <t>Kašt</t>
  </si>
  <si>
    <t>Vivodina</t>
  </si>
  <si>
    <t>Kamanje</t>
  </si>
  <si>
    <t>Mali Erjavec</t>
  </si>
  <si>
    <t>Ozalj</t>
  </si>
  <si>
    <t>Žakanje</t>
  </si>
  <si>
    <t>Ribnik</t>
  </si>
  <si>
    <t>Netretić</t>
  </si>
  <si>
    <t>Tounj</t>
  </si>
  <si>
    <t>Generalski Stol</t>
  </si>
  <si>
    <t>Zvečaj</t>
  </si>
  <si>
    <t>Barilović</t>
  </si>
  <si>
    <t>Bosiljevo</t>
  </si>
  <si>
    <t>Duga Resa</t>
  </si>
  <si>
    <t>Drežnik Grad</t>
  </si>
  <si>
    <t>Rakovica</t>
  </si>
  <si>
    <t>Krnjak</t>
  </si>
  <si>
    <t>Cerovac Vukmanički</t>
  </si>
  <si>
    <t>Slunj</t>
  </si>
  <si>
    <t>Cetingrad</t>
  </si>
  <si>
    <t>Vojnić</t>
  </si>
  <si>
    <t>Skakavac</t>
  </si>
  <si>
    <t>Lasinja</t>
  </si>
  <si>
    <t>Šišljavić</t>
  </si>
  <si>
    <t>Rečica</t>
  </si>
  <si>
    <t>Draganići</t>
  </si>
  <si>
    <t>Karlovac</t>
  </si>
  <si>
    <t>Hrvatska Dubica</t>
  </si>
  <si>
    <t>Sisačko-moslavačka županija</t>
  </si>
  <si>
    <t>Dvor</t>
  </si>
  <si>
    <t>Divuša</t>
  </si>
  <si>
    <t>Donji Kukuruzari</t>
  </si>
  <si>
    <t>Hrvatska Kostajnica</t>
  </si>
  <si>
    <t>Topusko</t>
  </si>
  <si>
    <t>Gvozd</t>
  </si>
  <si>
    <t>Glina</t>
  </si>
  <si>
    <t>Novska</t>
  </si>
  <si>
    <t>Krapje</t>
  </si>
  <si>
    <t>Jasenovac</t>
  </si>
  <si>
    <t>Rajić</t>
  </si>
  <si>
    <t>Lipovljani</t>
  </si>
  <si>
    <t>Banova Jaruga</t>
  </si>
  <si>
    <t>Kutina</t>
  </si>
  <si>
    <t>Voloder</t>
  </si>
  <si>
    <t>Popovača</t>
  </si>
  <si>
    <t>Velika Ludina</t>
  </si>
  <si>
    <t>Sela</t>
  </si>
  <si>
    <t>Lekenik</t>
  </si>
  <si>
    <t>Mošćenica</t>
  </si>
  <si>
    <t>Petrinja</t>
  </si>
  <si>
    <t>Šaš</t>
  </si>
  <si>
    <t>Bobovac</t>
  </si>
  <si>
    <t>Kratečko</t>
  </si>
  <si>
    <t>Blinjski Kut</t>
  </si>
  <si>
    <t>Sunja</t>
  </si>
  <si>
    <t>Jabukovac</t>
  </si>
  <si>
    <t>Gušće</t>
  </si>
  <si>
    <t>Topolovac</t>
  </si>
  <si>
    <t>Martinska Ves</t>
  </si>
  <si>
    <t>Sisak-Caprag</t>
  </si>
  <si>
    <t>Sisak</t>
  </si>
  <si>
    <t>Sirač</t>
  </si>
  <si>
    <t>Bjelovarsko-bilogorska županija</t>
  </si>
  <si>
    <t>Đulovac</t>
  </si>
  <si>
    <t>Veliki Bastaji</t>
  </si>
  <si>
    <t>Uljanik</t>
  </si>
  <si>
    <t>Dežanovac</t>
  </si>
  <si>
    <t>Končanica (Končenice)</t>
  </si>
  <si>
    <t>Daruvar</t>
  </si>
  <si>
    <t>Veliki Zdenci</t>
  </si>
  <si>
    <t>Grubišno Polje</t>
  </si>
  <si>
    <t>Velika Trnovitica</t>
  </si>
  <si>
    <t>Hercegovac</t>
  </si>
  <si>
    <t>Kaniška Iva</t>
  </si>
  <si>
    <t>Veliko Vukovje</t>
  </si>
  <si>
    <t>Garešnica</t>
  </si>
  <si>
    <t>Severin</t>
  </si>
  <si>
    <t>Bulinac</t>
  </si>
  <si>
    <t>Nova Rača</t>
  </si>
  <si>
    <t>Velika Pisanica</t>
  </si>
  <si>
    <t>Veliki Grđevac</t>
  </si>
  <si>
    <t>Prgomelje</t>
  </si>
  <si>
    <t>Gudovac</t>
  </si>
  <si>
    <t>Narta</t>
  </si>
  <si>
    <t>Štefanje</t>
  </si>
  <si>
    <t>Gornji Draganec</t>
  </si>
  <si>
    <t>Čazma</t>
  </si>
  <si>
    <t>Trnovitički Popovac</t>
  </si>
  <si>
    <t>Berek</t>
  </si>
  <si>
    <t>Ivanska</t>
  </si>
  <si>
    <t>Šandrovac</t>
  </si>
  <si>
    <t>Veliko Trojstvo</t>
  </si>
  <si>
    <t>Rovišće</t>
  </si>
  <si>
    <t>Predavac</t>
  </si>
  <si>
    <t>Kapela</t>
  </si>
  <si>
    <t>Zrinski Topolovac</t>
  </si>
  <si>
    <t>Bjelovar</t>
  </si>
  <si>
    <t>Donja Višnjica</t>
  </si>
  <si>
    <t>Varaždinska županija</t>
  </si>
  <si>
    <t>Trakošćan</t>
  </si>
  <si>
    <t>Bednja</t>
  </si>
  <si>
    <t>Lepoglava</t>
  </si>
  <si>
    <t>Donja Voća</t>
  </si>
  <si>
    <t>Klenovnik</t>
  </si>
  <si>
    <t>Maruševec</t>
  </si>
  <si>
    <t>Radovan</t>
  </si>
  <si>
    <t>Ivanec</t>
  </si>
  <si>
    <t>Sveti Đurđ</t>
  </si>
  <si>
    <t>Donji Martijanec</t>
  </si>
  <si>
    <t>Mali Bukovec</t>
  </si>
  <si>
    <t>Ludbreg</t>
  </si>
  <si>
    <t>Bisag</t>
  </si>
  <si>
    <t>Breznički Hum</t>
  </si>
  <si>
    <t>Visoko</t>
  </si>
  <si>
    <t>Varaždinske Toplice</t>
  </si>
  <si>
    <t>Ljubeščica</t>
  </si>
  <si>
    <t>Novi Marof</t>
  </si>
  <si>
    <t>Sveti Ilija</t>
  </si>
  <si>
    <t>Sračinec</t>
  </si>
  <si>
    <t>Cestica</t>
  </si>
  <si>
    <t>Vinica</t>
  </si>
  <si>
    <t>Petrijanec</t>
  </si>
  <si>
    <t>Vidovec</t>
  </si>
  <si>
    <t>Turčin</t>
  </si>
  <si>
    <t>Jalžabet</t>
  </si>
  <si>
    <t>Trnovec Bartolovečki</t>
  </si>
  <si>
    <t>Beretinec</t>
  </si>
  <si>
    <t>Varaždin</t>
  </si>
  <si>
    <t>Kotoriba</t>
  </si>
  <si>
    <t>Međimurska županija</t>
  </si>
  <si>
    <t>Donja Dubrava</t>
  </si>
  <si>
    <t>Donji Vidovec</t>
  </si>
  <si>
    <t>Sveta Marija</t>
  </si>
  <si>
    <t>Draškovec</t>
  </si>
  <si>
    <t>Goričan</t>
  </si>
  <si>
    <t>Prelog</t>
  </si>
  <si>
    <t>Orehovica</t>
  </si>
  <si>
    <t>Mala Subotica</t>
  </si>
  <si>
    <t>Donji Kraljevec</t>
  </si>
  <si>
    <t>Belica</t>
  </si>
  <si>
    <t>Dekanovec</t>
  </si>
  <si>
    <t>Podturen</t>
  </si>
  <si>
    <t>Vratišinec</t>
  </si>
  <si>
    <t>Mursko Središće</t>
  </si>
  <si>
    <t>Selnica</t>
  </si>
  <si>
    <t>Sveti Martin na Muri</t>
  </si>
  <si>
    <t>Štrigova</t>
  </si>
  <si>
    <t>Lopatinec</t>
  </si>
  <si>
    <t>Macinec</t>
  </si>
  <si>
    <t>Nedelišće</t>
  </si>
  <si>
    <t>Čakovec</t>
  </si>
  <si>
    <t>Stara Gradiška</t>
  </si>
  <si>
    <t>Brodsko-posavska županija</t>
  </si>
  <si>
    <t>Okučani</t>
  </si>
  <si>
    <t>Gornji Bogićevci</t>
  </si>
  <si>
    <t>Dragalić</t>
  </si>
  <si>
    <t>Davor</t>
  </si>
  <si>
    <t>Orubica</t>
  </si>
  <si>
    <t>Vrbje</t>
  </si>
  <si>
    <t>Zapolje</t>
  </si>
  <si>
    <t>Staro Petrovo Selo</t>
  </si>
  <si>
    <t>Vrbova</t>
  </si>
  <si>
    <t>Nova Kapela</t>
  </si>
  <si>
    <t>Cernik</t>
  </si>
  <si>
    <t>Rešetari</t>
  </si>
  <si>
    <t>Nova Gradiška</t>
  </si>
  <si>
    <t>Lužani</t>
  </si>
  <si>
    <t>Slavonski Kobaš</t>
  </si>
  <si>
    <t>Bebrina</t>
  </si>
  <si>
    <t>Brodski Stupnik</t>
  </si>
  <si>
    <t>Sibinj</t>
  </si>
  <si>
    <t>Oriovac</t>
  </si>
  <si>
    <t>Sikirevci</t>
  </si>
  <si>
    <t>Gundinci</t>
  </si>
  <si>
    <t>Velika Kopanica</t>
  </si>
  <si>
    <t>Slavonski Šamac</t>
  </si>
  <si>
    <t>Prnjavor</t>
  </si>
  <si>
    <t>Sredanci</t>
  </si>
  <si>
    <t>Donji Andrijevci</t>
  </si>
  <si>
    <t>Oprisavci</t>
  </si>
  <si>
    <t>Garčin</t>
  </si>
  <si>
    <t>Trnjani</t>
  </si>
  <si>
    <t>Vrpolje</t>
  </si>
  <si>
    <t>Bukovlje</t>
  </si>
  <si>
    <t>Ruščica</t>
  </si>
  <si>
    <t>Gornja Vrba</t>
  </si>
  <si>
    <t>Podcrkavlje</t>
  </si>
  <si>
    <t>Podvinje</t>
  </si>
  <si>
    <t>Slavonski Brod-Naselje A.Hebrang</t>
  </si>
  <si>
    <t xml:space="preserve">Slavonski Brod-Brodsko Vinogorje </t>
  </si>
  <si>
    <t>Slavonski Brod</t>
  </si>
  <si>
    <t>Bučje</t>
  </si>
  <si>
    <t>Požeško-slavonska županija</t>
  </si>
  <si>
    <t>Badljevina</t>
  </si>
  <si>
    <t>Lipik</t>
  </si>
  <si>
    <t>Pakrac</t>
  </si>
  <si>
    <t>Poljana</t>
  </si>
  <si>
    <t>Čaglin</t>
  </si>
  <si>
    <t>Bektež</t>
  </si>
  <si>
    <t>Kutjevo</t>
  </si>
  <si>
    <t>Vetovo</t>
  </si>
  <si>
    <t>Kaptol</t>
  </si>
  <si>
    <t>Velika</t>
  </si>
  <si>
    <t>Brestovac</t>
  </si>
  <si>
    <t>Ratkovica</t>
  </si>
  <si>
    <t>Sesvete (kod Požege)</t>
  </si>
  <si>
    <t>Kuzmica</t>
  </si>
  <si>
    <t>Pleternica</t>
  </si>
  <si>
    <t>Jakšić</t>
  </si>
  <si>
    <t>Požega</t>
  </si>
  <si>
    <t>Pivnica Slavonska</t>
  </si>
  <si>
    <t>Virovitičko-podravska županija</t>
  </si>
  <si>
    <t>Sopje</t>
  </si>
  <si>
    <t>Čađavica</t>
  </si>
  <si>
    <t>Voćin</t>
  </si>
  <si>
    <t>Slatina</t>
  </si>
  <si>
    <t>Nova Bukovica</t>
  </si>
  <si>
    <t>Mikleuš</t>
  </si>
  <si>
    <t>Orahovica</t>
  </si>
  <si>
    <t>Čačinci</t>
  </si>
  <si>
    <t>Zdenci</t>
  </si>
  <si>
    <t>Crnac</t>
  </si>
  <si>
    <t>Cabuna</t>
  </si>
  <si>
    <t>Gradina</t>
  </si>
  <si>
    <t>Suhopolje</t>
  </si>
  <si>
    <t>Gornje Bazje</t>
  </si>
  <si>
    <t>Lukač</t>
  </si>
  <si>
    <t>Pitomača</t>
  </si>
  <si>
    <t>Špišić Bukovica</t>
  </si>
  <si>
    <t>Virovitica</t>
  </si>
  <si>
    <t>Stari Mikanovci</t>
  </si>
  <si>
    <t>Vukovarsko-srijemska županija</t>
  </si>
  <si>
    <t>Vođinci</t>
  </si>
  <si>
    <t>Retkovci</t>
  </si>
  <si>
    <t>Ivankovo</t>
  </si>
  <si>
    <t>Jarmina</t>
  </si>
  <si>
    <t>Babina Greda</t>
  </si>
  <si>
    <t>Bošnjaci</t>
  </si>
  <si>
    <t>Štitar</t>
  </si>
  <si>
    <t>Gradište</t>
  </si>
  <si>
    <t>Cerna</t>
  </si>
  <si>
    <t>Rokovci Andrijaševci</t>
  </si>
  <si>
    <t>Županja</t>
  </si>
  <si>
    <t>Đurići</t>
  </si>
  <si>
    <t>Račinovci</t>
  </si>
  <si>
    <t>Rajevo Selo</t>
  </si>
  <si>
    <t>Gunja</t>
  </si>
  <si>
    <t>Posavski Podgajci</t>
  </si>
  <si>
    <t>Drenovci</t>
  </si>
  <si>
    <t>Strošinci</t>
  </si>
  <si>
    <t>Soljani</t>
  </si>
  <si>
    <t>Vrbanja</t>
  </si>
  <si>
    <t>Komletinci</t>
  </si>
  <si>
    <t>Otok</t>
  </si>
  <si>
    <t>Privlaka</t>
  </si>
  <si>
    <t>Tovarnik</t>
  </si>
  <si>
    <t>Ilača</t>
  </si>
  <si>
    <t>Banovci</t>
  </si>
  <si>
    <t>Lipovac</t>
  </si>
  <si>
    <t>Nijemci</t>
  </si>
  <si>
    <t>Đeletovci</t>
  </si>
  <si>
    <t>Orolik</t>
  </si>
  <si>
    <t>Slakovci</t>
  </si>
  <si>
    <t>Stari Jankovci</t>
  </si>
  <si>
    <t>Mirkovci</t>
  </si>
  <si>
    <t>Negoslavci</t>
  </si>
  <si>
    <t>Čakovci</t>
  </si>
  <si>
    <t>Lovas</t>
  </si>
  <si>
    <t>Ilok</t>
  </si>
  <si>
    <t>Bapska</t>
  </si>
  <si>
    <t>Šarengrad</t>
  </si>
  <si>
    <t>Opatovac</t>
  </si>
  <si>
    <t>Sotin</t>
  </si>
  <si>
    <t>Petrovci</t>
  </si>
  <si>
    <t>Borovo</t>
  </si>
  <si>
    <t>Bobota</t>
  </si>
  <si>
    <t>Trpinja</t>
  </si>
  <si>
    <t>Bršadin</t>
  </si>
  <si>
    <t>Nuštar</t>
  </si>
  <si>
    <t>Tordinci</t>
  </si>
  <si>
    <t>Markušica</t>
  </si>
  <si>
    <t>Gaboš</t>
  </si>
  <si>
    <t>Ostrovo</t>
  </si>
  <si>
    <t>Vinkovci</t>
  </si>
  <si>
    <t>Vukovar-Lipovača</t>
  </si>
  <si>
    <t>Vukovar</t>
  </si>
  <si>
    <t>Marijanci</t>
  </si>
  <si>
    <t>Osječko-baranjska županija</t>
  </si>
  <si>
    <t>Gat</t>
  </si>
  <si>
    <t>Črnkovci</t>
  </si>
  <si>
    <t>Podgajci Podravski</t>
  </si>
  <si>
    <t>Belišće</t>
  </si>
  <si>
    <t>Valpovo</t>
  </si>
  <si>
    <t>Miholjački Poreč</t>
  </si>
  <si>
    <t>Magadenovac</t>
  </si>
  <si>
    <t>Donji Miholjac</t>
  </si>
  <si>
    <t>Viljevo</t>
  </si>
  <si>
    <t>Podravska Moslavina</t>
  </si>
  <si>
    <t>Donja Motičina</t>
  </si>
  <si>
    <t>Feričanci</t>
  </si>
  <si>
    <t>Đurđenovac</t>
  </si>
  <si>
    <t>Našice</t>
  </si>
  <si>
    <t>Podgorač</t>
  </si>
  <si>
    <t>Budimci</t>
  </si>
  <si>
    <t>Čepin</t>
  </si>
  <si>
    <t>Punitovci</t>
  </si>
  <si>
    <t>Bračevci</t>
  </si>
  <si>
    <t>Gorjani</t>
  </si>
  <si>
    <t>Satnica Đakovačka</t>
  </si>
  <si>
    <t>Drenje</t>
  </si>
  <si>
    <t>Piškorevci</t>
  </si>
  <si>
    <t>Levanjska Varoš</t>
  </si>
  <si>
    <t>Selci Đakovački</t>
  </si>
  <si>
    <t>Trnava</t>
  </si>
  <si>
    <t>Strizivojna</t>
  </si>
  <si>
    <t>Vladislavci</t>
  </si>
  <si>
    <t>Vuka</t>
  </si>
  <si>
    <t>Semeljci</t>
  </si>
  <si>
    <t>Viškovci</t>
  </si>
  <si>
    <t>Đakovo</t>
  </si>
  <si>
    <t>Lug</t>
  </si>
  <si>
    <t>Bilje</t>
  </si>
  <si>
    <t>Darda</t>
  </si>
  <si>
    <t>Čeminac</t>
  </si>
  <si>
    <t>Jagodnjak</t>
  </si>
  <si>
    <t>Bolman</t>
  </si>
  <si>
    <t>Baranjsko Petrovo Selo</t>
  </si>
  <si>
    <t>Petlovac</t>
  </si>
  <si>
    <t>Karanac</t>
  </si>
  <si>
    <t>Kneževi Vinogradi</t>
  </si>
  <si>
    <t>Suza</t>
  </si>
  <si>
    <t>Zmajevac</t>
  </si>
  <si>
    <t>Batina</t>
  </si>
  <si>
    <t>Draž</t>
  </si>
  <si>
    <t>Duboševica</t>
  </si>
  <si>
    <t>Popovac</t>
  </si>
  <si>
    <t>Kneževo</t>
  </si>
  <si>
    <t>Branjin Vrh</t>
  </si>
  <si>
    <t>Beli Manastir</t>
  </si>
  <si>
    <t>Zelčin</t>
  </si>
  <si>
    <t>Dalj</t>
  </si>
  <si>
    <t>Breznica Našička</t>
  </si>
  <si>
    <t>Koška</t>
  </si>
  <si>
    <t>Brođanci</t>
  </si>
  <si>
    <t>Bizovac</t>
  </si>
  <si>
    <t>Josipovac</t>
  </si>
  <si>
    <t>Višnjevac</t>
  </si>
  <si>
    <t>Antunovac</t>
  </si>
  <si>
    <t>Ernestinovo</t>
  </si>
  <si>
    <t>Laslovo</t>
  </si>
  <si>
    <t>Petrijevci</t>
  </si>
  <si>
    <t>Tenja</t>
  </si>
  <si>
    <t>Erdut</t>
  </si>
  <si>
    <t>Aljmaš</t>
  </si>
  <si>
    <t>Bijelo Brdo</t>
  </si>
  <si>
    <t>Osijek</t>
  </si>
  <si>
    <t>Karin</t>
  </si>
  <si>
    <t>Zadarska županija</t>
  </si>
  <si>
    <t>Obrovac</t>
  </si>
  <si>
    <t>Srb</t>
  </si>
  <si>
    <t>Gračac</t>
  </si>
  <si>
    <t>Polača</t>
  </si>
  <si>
    <t>Stankovci</t>
  </si>
  <si>
    <t>Benkovac</t>
  </si>
  <si>
    <t>Novigrad (Dalmacija)</t>
  </si>
  <si>
    <t>Olib</t>
  </si>
  <si>
    <t>Silba</t>
  </si>
  <si>
    <t>Premuda</t>
  </si>
  <si>
    <t>Ist</t>
  </si>
  <si>
    <t>Molat</t>
  </si>
  <si>
    <t>Sestrunj</t>
  </si>
  <si>
    <t>Veli Rat</t>
  </si>
  <si>
    <t>Božava</t>
  </si>
  <si>
    <t>Brbinj</t>
  </si>
  <si>
    <t>Veli Iž</t>
  </si>
  <si>
    <t>Rava</t>
  </si>
  <si>
    <t>Žman</t>
  </si>
  <si>
    <t>Sali</t>
  </si>
  <si>
    <t>Ugljan</t>
  </si>
  <si>
    <t>Lukoran</t>
  </si>
  <si>
    <t>Preko</t>
  </si>
  <si>
    <t>Kali</t>
  </si>
  <si>
    <t>Kukljica</t>
  </si>
  <si>
    <t>Neviđane</t>
  </si>
  <si>
    <t>Ždrelac</t>
  </si>
  <si>
    <t>Pašman</t>
  </si>
  <si>
    <t>Kolan</t>
  </si>
  <si>
    <t>Pag</t>
  </si>
  <si>
    <t>Povljana</t>
  </si>
  <si>
    <t>Ražanac</t>
  </si>
  <si>
    <t>Vinjerac</t>
  </si>
  <si>
    <t>Tribanj</t>
  </si>
  <si>
    <t>Starigrad Paklenica</t>
  </si>
  <si>
    <t>Jasenice</t>
  </si>
  <si>
    <t>Posedarje</t>
  </si>
  <si>
    <t>Poličnik</t>
  </si>
  <si>
    <t>Vrsi</t>
  </si>
  <si>
    <t>Vir</t>
  </si>
  <si>
    <t>Privlaka (Dalmacija)</t>
  </si>
  <si>
    <t>Nin</t>
  </si>
  <si>
    <t>Petrčane</t>
  </si>
  <si>
    <t>Pridraga</t>
  </si>
  <si>
    <t>Škabrnja</t>
  </si>
  <si>
    <t>Zemunik</t>
  </si>
  <si>
    <t>Tkon</t>
  </si>
  <si>
    <t>Pakoštane</t>
  </si>
  <si>
    <t>Biograd na Moru</t>
  </si>
  <si>
    <t>Sveti Filip i Jakov</t>
  </si>
  <si>
    <t>Sukošan</t>
  </si>
  <si>
    <t>Bibinje</t>
  </si>
  <si>
    <t>Zadar</t>
  </si>
  <si>
    <t>Drinovci</t>
  </si>
  <si>
    <t>Šibensko-kninska županija</t>
  </si>
  <si>
    <t>Unešić</t>
  </si>
  <si>
    <t>Ružić</t>
  </si>
  <si>
    <t>Siverić</t>
  </si>
  <si>
    <t>Drniš</t>
  </si>
  <si>
    <t>Kijevo</t>
  </si>
  <si>
    <t>Kistanje</t>
  </si>
  <si>
    <t>Oklaj</t>
  </si>
  <si>
    <t>Golubić</t>
  </si>
  <si>
    <t>Knin</t>
  </si>
  <si>
    <t>Betina</t>
  </si>
  <si>
    <t>Murter</t>
  </si>
  <si>
    <t>Jezera</t>
  </si>
  <si>
    <t>Tisno</t>
  </si>
  <si>
    <t>Žirje</t>
  </si>
  <si>
    <t>Kaprije</t>
  </si>
  <si>
    <t>Prvić Šepurine</t>
  </si>
  <si>
    <t>Prvić Luka</t>
  </si>
  <si>
    <t>Zlarin</t>
  </si>
  <si>
    <t>Skradin</t>
  </si>
  <si>
    <t>Lozovac</t>
  </si>
  <si>
    <t>Zaton</t>
  </si>
  <si>
    <t>Čista Velika</t>
  </si>
  <si>
    <t>Pirovac</t>
  </si>
  <si>
    <t>Tribunj</t>
  </si>
  <si>
    <t>Vodice</t>
  </si>
  <si>
    <t>Boraja</t>
  </si>
  <si>
    <t>Perković</t>
  </si>
  <si>
    <t>Široke</t>
  </si>
  <si>
    <t>Rogoznica</t>
  </si>
  <si>
    <t>Primošten</t>
  </si>
  <si>
    <t>Šibenik-Zablaće</t>
  </si>
  <si>
    <t>Komiža</t>
  </si>
  <si>
    <t>Splitsko-dalmatinska županija</t>
  </si>
  <si>
    <t>Podšpilje</t>
  </si>
  <si>
    <t>Vis</t>
  </si>
  <si>
    <t>Sućuraj</t>
  </si>
  <si>
    <t>Gdinj</t>
  </si>
  <si>
    <t>Zastražišće</t>
  </si>
  <si>
    <t>Jelsa</t>
  </si>
  <si>
    <t>Vrboska</t>
  </si>
  <si>
    <t>Vrbanj</t>
  </si>
  <si>
    <t>Stari Grad</t>
  </si>
  <si>
    <t>Brusje</t>
  </si>
  <si>
    <t>Hvar</t>
  </si>
  <si>
    <t>Stomorska</t>
  </si>
  <si>
    <t>Grohote</t>
  </si>
  <si>
    <t>Selca</t>
  </si>
  <si>
    <t>Pražnica</t>
  </si>
  <si>
    <t>Nerežišća</t>
  </si>
  <si>
    <t>Bol</t>
  </si>
  <si>
    <t>Povlja</t>
  </si>
  <si>
    <t>Pučišća</t>
  </si>
  <si>
    <t>Postira</t>
  </si>
  <si>
    <t>Milna</t>
  </si>
  <si>
    <t>Ložišća</t>
  </si>
  <si>
    <t>Sutivan</t>
  </si>
  <si>
    <t>Supetar</t>
  </si>
  <si>
    <t>Podaca</t>
  </si>
  <si>
    <t>Zaostrog</t>
  </si>
  <si>
    <t>Drvenik</t>
  </si>
  <si>
    <t>Gradac</t>
  </si>
  <si>
    <t>Igrane</t>
  </si>
  <si>
    <t>Drašnice</t>
  </si>
  <si>
    <t>Podgora</t>
  </si>
  <si>
    <t>Tučepi</t>
  </si>
  <si>
    <t>Promajna</t>
  </si>
  <si>
    <t>Brela</t>
  </si>
  <si>
    <t>Baška Voda</t>
  </si>
  <si>
    <t>Mimice</t>
  </si>
  <si>
    <t>Lokva Rogoznica</t>
  </si>
  <si>
    <t>Dugi Rat</t>
  </si>
  <si>
    <t>Jesenice</t>
  </si>
  <si>
    <t>Podstrana</t>
  </si>
  <si>
    <t>Stobreč</t>
  </si>
  <si>
    <t>Omiš</t>
  </si>
  <si>
    <t>Makarska</t>
  </si>
  <si>
    <t>Srinjine</t>
  </si>
  <si>
    <t>Veliki Prolog</t>
  </si>
  <si>
    <t>Vrgorac</t>
  </si>
  <si>
    <t>Dragljane</t>
  </si>
  <si>
    <t>Župa</t>
  </si>
  <si>
    <t>Slivno</t>
  </si>
  <si>
    <t>Grabovac</t>
  </si>
  <si>
    <t>Zagvozd</t>
  </si>
  <si>
    <t>Ričice</t>
  </si>
  <si>
    <t>Zmijavci</t>
  </si>
  <si>
    <t>Studenci</t>
  </si>
  <si>
    <t>Donji Proložac</t>
  </si>
  <si>
    <t>Krivodol</t>
  </si>
  <si>
    <t>Kamenmost</t>
  </si>
  <si>
    <t>Runović</t>
  </si>
  <si>
    <t>Imotski</t>
  </si>
  <si>
    <t>Lovreć</t>
  </si>
  <si>
    <t>Cista Provo</t>
  </si>
  <si>
    <t>Zadvarje</t>
  </si>
  <si>
    <t>Blato na Cetini</t>
  </si>
  <si>
    <t>Gata</t>
  </si>
  <si>
    <t>Tugare</t>
  </si>
  <si>
    <t>Žrnovnica</t>
  </si>
  <si>
    <t>Šestanovac</t>
  </si>
  <si>
    <t>Neorić</t>
  </si>
  <si>
    <t>Aržano</t>
  </si>
  <si>
    <t>Tijarica</t>
  </si>
  <si>
    <t>Cista Velika</t>
  </si>
  <si>
    <t>Ugljane</t>
  </si>
  <si>
    <t>Grab</t>
  </si>
  <si>
    <t>Obrovac Sinjski</t>
  </si>
  <si>
    <t>Trilj</t>
  </si>
  <si>
    <t>Otok (Dalmacija)</t>
  </si>
  <si>
    <t>Vrlika</t>
  </si>
  <si>
    <t>Hrvace</t>
  </si>
  <si>
    <t>Dicmo</t>
  </si>
  <si>
    <t>Klis</t>
  </si>
  <si>
    <t>Sinj</t>
  </si>
  <si>
    <t>Crivac</t>
  </si>
  <si>
    <t>Blizna Donja</t>
  </si>
  <si>
    <t>Primorski Dolac</t>
  </si>
  <si>
    <t>Vinišće</t>
  </si>
  <si>
    <t>Drvenik Veliki</t>
  </si>
  <si>
    <t>Slatine</t>
  </si>
  <si>
    <t>Okrug Gornji</t>
  </si>
  <si>
    <t>Marina</t>
  </si>
  <si>
    <t>Trogir</t>
  </si>
  <si>
    <t>Seget Donji</t>
  </si>
  <si>
    <t>Kaštel Štafilić</t>
  </si>
  <si>
    <t>Kaštel Stari</t>
  </si>
  <si>
    <t>Kaštel Lukšić</t>
  </si>
  <si>
    <t>Kaštel Kambelovac</t>
  </si>
  <si>
    <t>Kaštel Gomilica</t>
  </si>
  <si>
    <t>Kaštel Sućurac</t>
  </si>
  <si>
    <t>Vranjic</t>
  </si>
  <si>
    <t>Solin</t>
  </si>
  <si>
    <t>Mravince</t>
  </si>
  <si>
    <t>Kučiće</t>
  </si>
  <si>
    <t>Kostanje</t>
  </si>
  <si>
    <t>Donje Ogorje</t>
  </si>
  <si>
    <t>Donji Dolac</t>
  </si>
  <si>
    <t>Dugopolje</t>
  </si>
  <si>
    <t>Donji Muć</t>
  </si>
  <si>
    <t>Lećevica</t>
  </si>
  <si>
    <t>Prgomet</t>
  </si>
  <si>
    <t>Split</t>
  </si>
  <si>
    <t>Blace</t>
  </si>
  <si>
    <t>Dubrovačko-neretvanska županija</t>
  </si>
  <si>
    <t>Klek</t>
  </si>
  <si>
    <t>Opuzen</t>
  </si>
  <si>
    <t>Mlinište</t>
  </si>
  <si>
    <t>Vid</t>
  </si>
  <si>
    <t>Metković</t>
  </si>
  <si>
    <t>Staševica</t>
  </si>
  <si>
    <t>Komin (Dalma)</t>
  </si>
  <si>
    <t>Rogotin</t>
  </si>
  <si>
    <t>Otrić Seoci</t>
  </si>
  <si>
    <t>Kula Norinska</t>
  </si>
  <si>
    <t>Ploče</t>
  </si>
  <si>
    <t>Lastovo</t>
  </si>
  <si>
    <t>Nova Sela</t>
  </si>
  <si>
    <t>Žrnovo</t>
  </si>
  <si>
    <t>Pupnat</t>
  </si>
  <si>
    <t>Čara</t>
  </si>
  <si>
    <t>Smokvica</t>
  </si>
  <si>
    <t>Blato</t>
  </si>
  <si>
    <t>Vela Luka</t>
  </si>
  <si>
    <t>Lovište</t>
  </si>
  <si>
    <t>Kućište</t>
  </si>
  <si>
    <t>Račišće</t>
  </si>
  <si>
    <t>Lumbarda</t>
  </si>
  <si>
    <t>Korčula</t>
  </si>
  <si>
    <t>Orebić</t>
  </si>
  <si>
    <t>Putniković</t>
  </si>
  <si>
    <t>Žuljana</t>
  </si>
  <si>
    <t>Janjina</t>
  </si>
  <si>
    <t>Trstenik</t>
  </si>
  <si>
    <t>Potomje</t>
  </si>
  <si>
    <t>Kuna</t>
  </si>
  <si>
    <t>Oskorušno</t>
  </si>
  <si>
    <t>Trpanj</t>
  </si>
  <si>
    <t>Mokošica</t>
  </si>
  <si>
    <t>Zaton Veliki</t>
  </si>
  <si>
    <t>Orašac</t>
  </si>
  <si>
    <t>Trsteno</t>
  </si>
  <si>
    <t>Slano</t>
  </si>
  <si>
    <t>Doli</t>
  </si>
  <si>
    <t>Ston</t>
  </si>
  <si>
    <t>Goveđari</t>
  </si>
  <si>
    <t>Babino Polje</t>
  </si>
  <si>
    <t>Maranovići</t>
  </si>
  <si>
    <t>Šipanjska Luka</t>
  </si>
  <si>
    <t>Lopud</t>
  </si>
  <si>
    <t>Koločep</t>
  </si>
  <si>
    <t>Pločice</t>
  </si>
  <si>
    <t>Pridvorje</t>
  </si>
  <si>
    <t>Dubravka</t>
  </si>
  <si>
    <t>Gruda</t>
  </si>
  <si>
    <t>Čilipi</t>
  </si>
  <si>
    <t>Cavtat</t>
  </si>
  <si>
    <t>Mlini</t>
  </si>
  <si>
    <t>Topolo</t>
  </si>
  <si>
    <t>Dubrovnik</t>
  </si>
  <si>
    <t>Sošice</t>
  </si>
  <si>
    <t>Zagrebačka županija</t>
  </si>
  <si>
    <t>Kalje</t>
  </si>
  <si>
    <t>Kostanjevac</t>
  </si>
  <si>
    <t>Krašić</t>
  </si>
  <si>
    <t>Gorica Svetojanska</t>
  </si>
  <si>
    <t>Pisarovina</t>
  </si>
  <si>
    <t>Jastrebarsko</t>
  </si>
  <si>
    <t>Bestovje</t>
  </si>
  <si>
    <t>Rakov Potok</t>
  </si>
  <si>
    <t>Sveti Martin pod Okićem</t>
  </si>
  <si>
    <t>Strmec Samoborski</t>
  </si>
  <si>
    <t>Bregana</t>
  </si>
  <si>
    <t>Sveta Nedelja</t>
  </si>
  <si>
    <t>Samobor</t>
  </si>
  <si>
    <t>Vukovina</t>
  </si>
  <si>
    <t>Dubranec</t>
  </si>
  <si>
    <t>Buševec</t>
  </si>
  <si>
    <t>Novo Čiče</t>
  </si>
  <si>
    <t>Pokupsko</t>
  </si>
  <si>
    <t>Kravarsko</t>
  </si>
  <si>
    <t>Donja Lomnica</t>
  </si>
  <si>
    <t>Orle</t>
  </si>
  <si>
    <t>Velika Gorica</t>
  </si>
  <si>
    <t>Velika Mlaka</t>
  </si>
  <si>
    <t>Komin</t>
  </si>
  <si>
    <t>Donja Zelina</t>
  </si>
  <si>
    <t>Bedenica</t>
  </si>
  <si>
    <t>Sveti Ivan Zelina</t>
  </si>
  <si>
    <t>Ivanja Reka</t>
  </si>
  <si>
    <t>Grad Zagreb</t>
  </si>
  <si>
    <t>Oborovo</t>
  </si>
  <si>
    <t>Dugo Selo</t>
  </si>
  <si>
    <t>Belovar</t>
  </si>
  <si>
    <t>Kašina</t>
  </si>
  <si>
    <t>Sesvete-Kraljevec</t>
  </si>
  <si>
    <t>Sesvete</t>
  </si>
  <si>
    <t>Rakovec</t>
  </si>
  <si>
    <t>Preseka</t>
  </si>
  <si>
    <t>Gradec</t>
  </si>
  <si>
    <t>Farkaševac</t>
  </si>
  <si>
    <t>Nova Kapela (Dubrava)</t>
  </si>
  <si>
    <t>Dubrava</t>
  </si>
  <si>
    <t>Lonjica</t>
  </si>
  <si>
    <t>Vrbovec</t>
  </si>
  <si>
    <t>Lijevi Dubrovčak</t>
  </si>
  <si>
    <t>Novoselec</t>
  </si>
  <si>
    <t>Križ</t>
  </si>
  <si>
    <t>Graberje Ivaničko</t>
  </si>
  <si>
    <t>Kloštar Ivanić</t>
  </si>
  <si>
    <t>Posavski Bregi</t>
  </si>
  <si>
    <t>Ivanić Grad</t>
  </si>
  <si>
    <t>Marija Gorica</t>
  </si>
  <si>
    <t>Donja Bistra</t>
  </si>
  <si>
    <t>Jakovlje</t>
  </si>
  <si>
    <t>Luka</t>
  </si>
  <si>
    <t>Kupljenovo</t>
  </si>
  <si>
    <t>Donja Pušća</t>
  </si>
  <si>
    <t>Dubravica</t>
  </si>
  <si>
    <t>Šenkovec</t>
  </si>
  <si>
    <t>Prigorje Brdovečko</t>
  </si>
  <si>
    <t>Zaprešić</t>
  </si>
  <si>
    <t>Brezovica</t>
  </si>
  <si>
    <t>Gornji Stupnik</t>
  </si>
  <si>
    <t>Donji Dragonožec</t>
  </si>
  <si>
    <t>Hrvatski Leskovac</t>
  </si>
  <si>
    <t>Lučko</t>
  </si>
  <si>
    <t>Zagreb-Trešnjevka</t>
  </si>
  <si>
    <t>Zagreb-Susedgrad</t>
  </si>
  <si>
    <t>Zagreb-Dubrava</t>
  </si>
  <si>
    <t>Zagreb-Novi Zagreb</t>
  </si>
  <si>
    <t>Zagreb-Sloboština</t>
  </si>
  <si>
    <t>Zagreb</t>
  </si>
  <si>
    <t>Grad/mjesto</t>
  </si>
  <si>
    <t>Županija</t>
  </si>
  <si>
    <t>Poštanski broj</t>
  </si>
  <si>
    <t>Broj pošte</t>
  </si>
  <si>
    <t>Grad/općina</t>
  </si>
  <si>
    <t>Referentna godina</t>
  </si>
  <si>
    <t>email</t>
  </si>
  <si>
    <t>telefon</t>
  </si>
  <si>
    <t>NKD razred</t>
  </si>
  <si>
    <t>NKD naziv područja </t>
  </si>
  <si>
    <t>Naziv Djelatnosti</t>
  </si>
  <si>
    <t>Ukupna bruto površina poduzeća </t>
  </si>
  <si>
    <t>Broj zaposlenih </t>
  </si>
  <si>
    <t>Broj ETC-ova </t>
  </si>
  <si>
    <t>Količina proizvoda  </t>
  </si>
  <si>
    <t>Količina proizvedenog otpada </t>
  </si>
  <si>
    <t>Količina recikliranog otpada  </t>
  </si>
  <si>
    <r>
      <t>m</t>
    </r>
    <r>
      <rPr>
        <vertAlign val="superscript"/>
        <sz val="11"/>
        <color theme="1"/>
        <rFont val="Times New Roman"/>
        <family val="1"/>
        <charset val="238"/>
      </rPr>
      <t>2</t>
    </r>
  </si>
  <si>
    <t>m3</t>
  </si>
  <si>
    <t>količina proizvoda</t>
  </si>
  <si>
    <t>komada</t>
  </si>
  <si>
    <t>t</t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</si>
  <si>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</si>
  <si>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</si>
  <si>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m</t>
    </r>
    <r>
      <rPr>
        <vertAlign val="superscript"/>
        <sz val="11"/>
        <color theme="1"/>
        <rFont val="Times New Roman"/>
        <family val="1"/>
        <charset val="238"/>
      </rPr>
      <t>3</t>
    </r>
  </si>
  <si>
    <t>Broj lokacija poduzeča</t>
  </si>
  <si>
    <t>Električna energija</t>
  </si>
  <si>
    <t>Benzin</t>
  </si>
  <si>
    <t>Diesel</t>
  </si>
  <si>
    <t>Vlastita proizvodnja</t>
  </si>
  <si>
    <t>Biogoriva</t>
  </si>
  <si>
    <t>Voda</t>
  </si>
  <si>
    <t>kWh/god</t>
  </si>
  <si>
    <t>Ukupna potrošnja energije</t>
  </si>
  <si>
    <t>Ukupna potrošnja vode</t>
  </si>
  <si>
    <t>Izvor podataka</t>
  </si>
  <si>
    <t>račun</t>
  </si>
  <si>
    <t>procjena</t>
  </si>
  <si>
    <t>brojilo</t>
  </si>
  <si>
    <t>Naziv mjere </t>
  </si>
  <si>
    <t>Vrsta mjere </t>
  </si>
  <si>
    <t>Lokacija </t>
  </si>
  <si>
    <t>Investicija [€] </t>
  </si>
  <si>
    <t>Vrsta energenta </t>
  </si>
  <si>
    <t>[kWh/god] </t>
  </si>
  <si>
    <t>Jedinična cijena [€/kWh] </t>
  </si>
  <si>
    <t>Procjena financijske uštede  </t>
  </si>
  <si>
    <t>[€/god] </t>
  </si>
  <si>
    <t>Način financiranja mjere (1) </t>
  </si>
  <si>
    <t>Način financiranja mjere (2) </t>
  </si>
  <si>
    <t>Dokumentacija </t>
  </si>
  <si>
    <t xml:space="preserve">Datum </t>
  </si>
  <si>
    <t>Ime i prezime osobe koja je ispunila obrazac</t>
  </si>
  <si>
    <t>Lokalna rekuperacija u industrijskim procesima</t>
  </si>
  <si>
    <t>IKT oprema i sustavi u podatkovnim centrima</t>
  </si>
  <si>
    <t>Energetsko savjetovanje krajnjih kupaca iz kategorije poduzetništvo</t>
  </si>
  <si>
    <t>Energetsko savjetovanje krajnjih kupaca iz kategorije kućanstva</t>
  </si>
  <si>
    <t xml:space="preserve">Uvođenje sustava za upravljanje energijom </t>
  </si>
  <si>
    <t>Usluga optimizacije potrošnje energije</t>
  </si>
  <si>
    <t xml:space="preserve"> Cjelovita rekonstrukcija toplinskih podstanica </t>
  </si>
  <si>
    <t xml:space="preserve">Spajanje kotlovnica na zatvoreni ili centralni toplinski sustav  </t>
  </si>
  <si>
    <t xml:space="preserve">Revitalizacija toplinske  mreže (vrelovodne i parne) </t>
  </si>
  <si>
    <t>Integralna obnova postojećih stambenih zgrada i zgrada uslužnog sektora</t>
  </si>
  <si>
    <t xml:space="preserve">Obnova toplinske izolacije pojedinih dijelova ovojnice zgrada  </t>
  </si>
  <si>
    <t xml:space="preserve">Poticanje novogradnje značajno boljeg standarda od trenutno važeće građevinske regulative </t>
  </si>
  <si>
    <t>Nova instalacija ili zamjena sustava grijanja i sustava za pripremu potrošne tople vode (PTV) u  stambenim zgradama i zgradama uslužnog sektora</t>
  </si>
  <si>
    <t>Fotonaponski sunčevi moduli</t>
  </si>
  <si>
    <t>Solarni toplinski sustavi za pripremu potrošne tople vode u stambenim zgradama i zgradama uslužnog sektora</t>
  </si>
  <si>
    <t>Dizalice topline</t>
  </si>
  <si>
    <t>Nova instalacija ili zamjena klima uređaja (&lt;12 kW) u stambenim zgradama i zgradama uslužnog sektora</t>
  </si>
  <si>
    <t xml:space="preserve">Mjere nove instalacije ili zamjene sustava hlađenja u zgradama uslužnog i industrijskog sektora </t>
  </si>
  <si>
    <t xml:space="preserve">Zamjena postojećih ili instalacija novih kućanskih uređaja </t>
  </si>
  <si>
    <t xml:space="preserve">Zamjena postojeće ili instalacija nove uredske opreme  </t>
  </si>
  <si>
    <t xml:space="preserve">Zamjena postojećih ili instalacija novih rasvjetnih tijela u kućanstvima </t>
  </si>
  <si>
    <t>Zamjena, poboljšanje ili instalacija novih rasvjetnih sustava i njegovih komponenti u zgradama uslužnog i industrijskog sektora</t>
  </si>
  <si>
    <t>Ugradnja opreme za automatsku regulaciju tehničkih sustava u zgradi</t>
  </si>
  <si>
    <t>Ugradnja opreme za automatsku regulaciju sustava grijanja u zgradi</t>
  </si>
  <si>
    <t>Ugradnja opreme za automatsku regulaciju sustava rasvjete u zgradi</t>
  </si>
  <si>
    <t>Ugradnja opreme za automatsku regulaciju potrošnje električnih trošila u zgradi</t>
  </si>
  <si>
    <t>Ugradnja opreme za hidrauličko uravnoteženje sustava grijanja</t>
  </si>
  <si>
    <t>Zamjena regulatora za grijanja i zagrijavanje potrošne tople vode</t>
  </si>
  <si>
    <t>Zamjena ili instalacija novog sustava javne rasvjete</t>
  </si>
  <si>
    <t xml:space="preserve">Poticanje elektromobilnosti </t>
  </si>
  <si>
    <t xml:space="preserve">Zamjena postojećih i kupovina novih, učinkovitijih vozila </t>
  </si>
  <si>
    <t xml:space="preserve">Dodavanje aditiva pogonskom gorivu </t>
  </si>
  <si>
    <t>Učinkoviti elektromotori u industriji</t>
  </si>
  <si>
    <t>Mjera u industriji koja nije definirana pravilnikom</t>
  </si>
  <si>
    <t>Mjera u prometu koja nije definirana pravilnikom</t>
  </si>
  <si>
    <t>Ostale mjere koje nnisu definirane pravilnikom</t>
  </si>
  <si>
    <t>Mjere u zgradarstvu koje nisu definirane pravilnikom</t>
  </si>
  <si>
    <t>Rb.</t>
  </si>
  <si>
    <t>Naziv mjere</t>
  </si>
  <si>
    <t>Napomena poduzeća</t>
  </si>
  <si>
    <t>Transport</t>
  </si>
  <si>
    <t>Toplinska energija</t>
  </si>
  <si>
    <t>UPUTE ZA POPUNJAVANJE</t>
  </si>
  <si>
    <t>ETC</t>
  </si>
  <si>
    <t xml:space="preserve">NKD </t>
  </si>
  <si>
    <t>Nacionalna klasifikacija djelatnosti</t>
  </si>
  <si>
    <t>Lako loživo ulje</t>
  </si>
  <si>
    <t>LPG</t>
  </si>
  <si>
    <t>Mjerna jedinica</t>
  </si>
  <si>
    <t>Mjerne jedinice</t>
  </si>
  <si>
    <t>Energenti</t>
  </si>
  <si>
    <t>Ukupno</t>
  </si>
  <si>
    <t>1 l</t>
  </si>
  <si>
    <t>Dizel</t>
  </si>
  <si>
    <t>UNP</t>
  </si>
  <si>
    <t>SPP</t>
  </si>
  <si>
    <t>1 kg</t>
  </si>
  <si>
    <t>UPP</t>
  </si>
  <si>
    <t>kWh</t>
  </si>
  <si>
    <t>Odgovorna osoba poduzeća</t>
  </si>
  <si>
    <t xml:space="preserve">NKD razred </t>
  </si>
  <si>
    <t>Četveroznamenkasti broj koji označava osnovnu djelatnost poduzeća. Primjer: 0111</t>
  </si>
  <si>
    <t>Naziv Područja</t>
  </si>
  <si>
    <t>l</t>
  </si>
  <si>
    <t>kg</t>
  </si>
  <si>
    <t>Procjena  - Koristi kada postoji mogućnost realne procjene potrošnje energije za pojedine ETC ili procese, a koji imaju bitnu potrošnju energije</t>
  </si>
  <si>
    <r>
      <t>m</t>
    </r>
    <r>
      <rPr>
        <b/>
        <vertAlign val="superscript"/>
        <sz val="11"/>
        <color theme="1"/>
        <rFont val="Aptos Narrow"/>
        <family val="2"/>
        <scheme val="minor"/>
      </rPr>
      <t>3</t>
    </r>
  </si>
  <si>
    <t>GWh</t>
  </si>
  <si>
    <t>MWh</t>
  </si>
  <si>
    <t>Plin (SPP u transportu)</t>
  </si>
  <si>
    <t>potrošnja Zgrade  </t>
  </si>
  <si>
    <t>potrošnja Procesi</t>
  </si>
  <si>
    <t>potrošnja Transport</t>
  </si>
  <si>
    <t>Godina</t>
  </si>
  <si>
    <t>Procesi</t>
  </si>
  <si>
    <t>Količina proizvoda</t>
  </si>
  <si>
    <t>Količina proizvedenih osnovnih proizvoda poduzeća</t>
  </si>
  <si>
    <t xml:space="preserve">Površina poduzeća </t>
  </si>
  <si>
    <t>Grijana površina poduzeća</t>
  </si>
  <si>
    <t>Površina poduzeća koja se grije ili hladi</t>
  </si>
  <si>
    <t>Površina koju čine uredi, proizvodni pogoni, zatvorena skladišta i ostali prostori s krovom i zidovima</t>
  </si>
  <si>
    <t>NKD pretraživač</t>
  </si>
  <si>
    <t xml:space="preserve">Energetski troškovni centar  – funkcionalna cjelina za koju je moguće mjeriti pripadajuću potrošnju energije i/ili vode </t>
  </si>
  <si>
    <t>Objašnjenja:</t>
  </si>
  <si>
    <t>Račun - Upisuje se kada postoji očitanje sa glavnog brojila na osnovu kojega se vrši naplata potrošnje energije.</t>
  </si>
  <si>
    <t>ETC-1 naziv:</t>
  </si>
  <si>
    <t>ETC-2 naziv:</t>
  </si>
  <si>
    <t>ETC-3 naziv:</t>
  </si>
  <si>
    <t>ETC-4 naziv:</t>
  </si>
  <si>
    <t>ETC-5 naziv:</t>
  </si>
  <si>
    <t>ETC-6 naziv:</t>
  </si>
  <si>
    <t>Adresa sjedišta poduzeća (ulica i kućni broj)</t>
  </si>
  <si>
    <t>Popunjenu radnu knjigu pošaljite na adresu elektroničke pošte :</t>
  </si>
  <si>
    <t>Moguće je unijeti najviše 6 ETC-a u jednoj radnoj knjizi. Ukoliko je potrebno unijeti više od 6 ETC-a kopirajte radnu knjigu.</t>
  </si>
  <si>
    <t>ETC-1</t>
  </si>
  <si>
    <t>ETC-2</t>
  </si>
  <si>
    <t>ETC-3</t>
  </si>
  <si>
    <t>ETC-4</t>
  </si>
  <si>
    <t>ETC-5</t>
  </si>
  <si>
    <t>ETC-6</t>
  </si>
  <si>
    <t>godina</t>
  </si>
  <si>
    <t>SMIVID*:</t>
  </si>
  <si>
    <t xml:space="preserve">Godina planirane provedbe </t>
  </si>
  <si>
    <t>Mjera iz akcijskog plana ili provedbe mjera sustava upravljanja (DA ili NE)</t>
  </si>
  <si>
    <t>DA</t>
  </si>
  <si>
    <t>NE</t>
  </si>
  <si>
    <t xml:space="preserve">Podatci se trebaju upisati samo za planirane provedbene mjere </t>
  </si>
  <si>
    <t>Ušteda energije </t>
  </si>
  <si>
    <t>Jednostavni period povrata:  </t>
  </si>
  <si>
    <t>Način financiranja</t>
  </si>
  <si>
    <t xml:space="preserve">Podaci o planiranim mjerama energetske učinkovitosti </t>
  </si>
  <si>
    <t xml:space="preserve">Podaci o provedenim mjerama energetske učinkovitosti </t>
  </si>
  <si>
    <t>Naziv planirane mjere* </t>
  </si>
  <si>
    <t xml:space="preserve">* </t>
  </si>
  <si>
    <t xml:space="preserve">Naziv planirane mjere mora biti jednak nazivu planirane mjere </t>
  </si>
  <si>
    <t>Sve provedene mjere se trebaju upisati u aplikaciju za sustavno praćenje, mjerenje i verifikaciju ušteda energije (SMIV). Po upisu u aplikaciju generira se broj s kojim se provedena mjera identificira.</t>
  </si>
  <si>
    <t>kontrolno brojilo (Brojilo) - Koristi se kada postoje kontrolna brojila u zgradama ili procesima.</t>
  </si>
  <si>
    <t>Kada ne postoje zasebni podatci o potrošnji energije procesa, sva potrošnja energije se pripisuje zgradi</t>
  </si>
  <si>
    <t>Primjeri naziva ETC:</t>
  </si>
  <si>
    <t xml:space="preserve"> Južna zgrada na adresi Vukovarska 78, Zagreb (za zgradu)</t>
  </si>
  <si>
    <t>Vlastita proizvodnja*</t>
  </si>
  <si>
    <t>*električna energija</t>
  </si>
  <si>
    <t>Zgrade</t>
  </si>
  <si>
    <t>UKUPNO</t>
  </si>
  <si>
    <t>Prosjek</t>
  </si>
  <si>
    <t>Ukupna korisna površina poduzeća </t>
  </si>
  <si>
    <t>Način financiranja (1) </t>
  </si>
  <si>
    <t>Način financiranja (2) </t>
  </si>
  <si>
    <t>Bespovratna sredstva</t>
  </si>
  <si>
    <t>Zaduženje </t>
  </si>
  <si>
    <t>Regulatorna olakšica  </t>
  </si>
  <si>
    <t>ESCO model </t>
  </si>
  <si>
    <t>Ugovor o energetskom učinku </t>
  </si>
  <si>
    <t>Energetska usluga </t>
  </si>
  <si>
    <t>Bez ulaganja </t>
  </si>
  <si>
    <t>Drugo </t>
  </si>
  <si>
    <t>Vlastito ulaganje</t>
  </si>
  <si>
    <t>UKUPNO energ.</t>
  </si>
  <si>
    <t>UKUPNO VODA</t>
  </si>
  <si>
    <t>plin</t>
  </si>
  <si>
    <t>el. energija</t>
  </si>
  <si>
    <t>toplinska en.</t>
  </si>
  <si>
    <t>naftni der.</t>
  </si>
  <si>
    <t>biogoriva</t>
  </si>
  <si>
    <t>Pogon sušenja voća na adresi Vukovarska 78, Zagreb   (za proces)</t>
  </si>
  <si>
    <t>energetska.ucinkovitost@mingo.hr</t>
  </si>
  <si>
    <t>Zakon o energetskoj učinkovitosti:</t>
  </si>
  <si>
    <t>Zakon o energetskoj učinkovitosti NN 155/25</t>
  </si>
  <si>
    <t>upisati naziv energenta</t>
  </si>
  <si>
    <t>te parametre koji na dotičnu potrošnju utječu, a odnosi se na komplekse zgrada, zgrade, dijelove zgrada  javnu rasvjetu,</t>
  </si>
  <si>
    <t>sustave javne vodoopskrbe i odvodnje, industrijske komplekse, proizvodne pogone i slično.</t>
  </si>
  <si>
    <t>Ako je primjenjivo, podatci o potrošnji energije sa računa se umanjuju za vrijednosti sa kontrolnih brojila ili procjene potrošnje</t>
  </si>
  <si>
    <t>Vlastita proizvodnja energije znači proizvodnju električne energije iz obnovljivih izvora. Najčešće iz fotonaponskih panela.</t>
  </si>
  <si>
    <t>Pravilnik o sustavnom gospodarenju energijom i energetskom pregledu poduzeća:  U izradi.</t>
  </si>
  <si>
    <t>Ćelije koje se automatski popunjuju</t>
  </si>
  <si>
    <t>Ćelije u koje se mogu upisivati podatci</t>
  </si>
  <si>
    <t>Ćelije u koje se ne mogu upisivati podatci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</si>
</sst>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;;;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Aptos Narrow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4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m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m"/>
    </font>
    <font>
      <vertAlign val="superscript"/>
      <sz val="11"/>
      <color theme="1"/>
      <name val="Times New Roman"/>
      <family val="1"/>
      <charset val="238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6"/>
      <color rgb="FF231F20"/>
      <name val="Minion Pro"/>
    </font>
    <font>
      <b/>
      <vertAlign val="superscript"/>
      <sz val="11"/>
      <color theme="1"/>
      <name val="Aptos Narrow"/>
      <family val="2"/>
      <scheme val="minor"/>
    </font>
    <font>
      <sz val="11"/>
      <name val="Times New Roman"/>
      <family val="1"/>
      <charset val="238"/>
    </font>
    <font>
      <b/>
      <sz val="14"/>
      <name val="Tm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color rgb="FF000000"/>
      <name val="Segoe UI"/>
      <family val="2"/>
    </font>
    <font>
      <sz val="11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0" fillId="0" borderId="0"/>
    <xf numFmtId="0" fontId="19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/>
    <xf numFmtId="0" fontId="6" fillId="0" borderId="0" xfId="2"/>
    <xf numFmtId="0" fontId="6" fillId="0" borderId="0" xfId="2" applyAlignment="1">
      <alignment wrapText="1"/>
    </xf>
    <xf numFmtId="0" fontId="7" fillId="0" borderId="0" xfId="2" applyFont="1"/>
    <xf numFmtId="0" fontId="8" fillId="0" borderId="0" xfId="2" applyFont="1" applyAlignment="1">
      <alignment vertical="top"/>
    </xf>
    <xf numFmtId="49" fontId="6" fillId="0" borderId="0" xfId="2" applyNumberFormat="1" applyAlignment="1">
      <alignment vertical="top"/>
    </xf>
    <xf numFmtId="0" fontId="9" fillId="0" borderId="0" xfId="2" applyFont="1" applyAlignment="1">
      <alignment vertical="top"/>
    </xf>
    <xf numFmtId="49" fontId="8" fillId="0" borderId="0" xfId="2" applyNumberFormat="1" applyFont="1" applyAlignment="1">
      <alignment vertical="top"/>
    </xf>
    <xf numFmtId="0" fontId="11" fillId="0" borderId="0" xfId="3" applyFont="1" applyAlignment="1">
      <alignment vertical="top"/>
    </xf>
    <xf numFmtId="0" fontId="12" fillId="0" borderId="1" xfId="3" applyFont="1" applyBorder="1" applyAlignment="1">
      <alignment vertical="top"/>
    </xf>
    <xf numFmtId="49" fontId="11" fillId="0" borderId="1" xfId="3" applyNumberFormat="1" applyFont="1" applyBorder="1" applyAlignment="1">
      <alignment vertical="top"/>
    </xf>
    <xf numFmtId="0" fontId="13" fillId="0" borderId="0" xfId="2" applyFont="1" applyAlignment="1">
      <alignment vertical="top"/>
    </xf>
    <xf numFmtId="49" fontId="14" fillId="0" borderId="1" xfId="3" applyNumberFormat="1" applyFont="1" applyBorder="1" applyAlignment="1">
      <alignment vertical="top"/>
    </xf>
    <xf numFmtId="0" fontId="15" fillId="0" borderId="0" xfId="3" applyFont="1" applyAlignment="1">
      <alignment vertical="top"/>
    </xf>
    <xf numFmtId="49" fontId="12" fillId="0" borderId="0" xfId="3" applyNumberFormat="1" applyFont="1" applyAlignment="1">
      <alignment vertical="top"/>
    </xf>
    <xf numFmtId="0" fontId="12" fillId="0" borderId="0" xfId="3" applyFont="1" applyAlignment="1">
      <alignment vertical="top"/>
    </xf>
    <xf numFmtId="49" fontId="11" fillId="0" borderId="0" xfId="3" applyNumberFormat="1" applyFont="1" applyAlignment="1">
      <alignment vertical="top"/>
    </xf>
    <xf numFmtId="49" fontId="9" fillId="0" borderId="0" xfId="2" applyNumberFormat="1" applyFont="1" applyAlignment="1">
      <alignment vertical="top"/>
    </xf>
    <xf numFmtId="49" fontId="6" fillId="0" borderId="0" xfId="2" applyNumberFormat="1"/>
    <xf numFmtId="49" fontId="15" fillId="0" borderId="0" xfId="3" applyNumberFormat="1" applyFont="1" applyAlignment="1">
      <alignment vertical="top"/>
    </xf>
    <xf numFmtId="49" fontId="12" fillId="0" borderId="1" xfId="3" applyNumberFormat="1" applyFont="1" applyBorder="1" applyAlignment="1">
      <alignment vertical="top"/>
    </xf>
    <xf numFmtId="49" fontId="7" fillId="0" borderId="0" xfId="2" applyNumberFormat="1" applyFont="1"/>
    <xf numFmtId="49" fontId="13" fillId="0" borderId="0" xfId="2" applyNumberFormat="1" applyFont="1" applyAlignment="1">
      <alignment vertical="top"/>
    </xf>
    <xf numFmtId="49" fontId="5" fillId="0" borderId="0" xfId="2" applyNumberFormat="1" applyFont="1" applyAlignment="1">
      <alignment vertical="top"/>
    </xf>
    <xf numFmtId="0" fontId="5" fillId="0" borderId="0" xfId="2" applyFont="1" applyAlignment="1">
      <alignment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Alignment="1">
      <alignment vertical="center"/>
    </xf>
    <xf numFmtId="0" fontId="16" fillId="0" borderId="0" xfId="3" applyFont="1" applyAlignment="1">
      <alignment horizontal="center" vertical="center" wrapText="1"/>
    </xf>
    <xf numFmtId="49" fontId="16" fillId="0" borderId="0" xfId="3" applyNumberFormat="1" applyFont="1" applyAlignment="1">
      <alignment horizontal="left" vertical="center" wrapText="1"/>
    </xf>
    <xf numFmtId="0" fontId="13" fillId="2" borderId="0" xfId="2" applyFont="1" applyFill="1" applyAlignment="1">
      <alignment horizontal="center" vertical="center" wrapText="1"/>
    </xf>
    <xf numFmtId="49" fontId="17" fillId="2" borderId="0" xfId="3" applyNumberFormat="1" applyFont="1" applyFill="1" applyAlignment="1">
      <alignment horizontal="left" vertical="center" wrapText="1"/>
    </xf>
    <xf numFmtId="49" fontId="14" fillId="2" borderId="0" xfId="3" applyNumberFormat="1" applyFont="1" applyFill="1" applyAlignment="1">
      <alignment horizontal="left" vertical="center" wrapText="1"/>
    </xf>
    <xf numFmtId="0" fontId="19" fillId="0" borderId="0" xfId="4"/>
    <xf numFmtId="0" fontId="3" fillId="0" borderId="0" xfId="0" applyFont="1"/>
    <xf numFmtId="0" fontId="20" fillId="0" borderId="0" xfId="0" applyFont="1"/>
    <xf numFmtId="0" fontId="21" fillId="0" borderId="0" xfId="0" applyFont="1"/>
    <xf numFmtId="164" fontId="2" fillId="0" borderId="0" xfId="0" applyNumberFormat="1" applyFont="1"/>
    <xf numFmtId="49" fontId="14" fillId="0" borderId="5" xfId="3" applyNumberFormat="1" applyFont="1" applyBorder="1" applyAlignment="1">
      <alignment vertical="top"/>
    </xf>
    <xf numFmtId="0" fontId="18" fillId="0" borderId="0" xfId="2" applyFont="1" applyAlignment="1">
      <alignment vertical="center"/>
    </xf>
    <xf numFmtId="0" fontId="22" fillId="0" borderId="0" xfId="0" applyFont="1"/>
    <xf numFmtId="4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6" fillId="0" borderId="0" xfId="0" applyFont="1"/>
    <xf numFmtId="0" fontId="2" fillId="0" borderId="0" xfId="0" applyFont="1" applyAlignment="1">
      <alignment vertical="center"/>
    </xf>
    <xf numFmtId="0" fontId="30" fillId="4" borderId="10" xfId="0" applyFont="1" applyFill="1" applyBorder="1" applyAlignment="1">
      <alignment horizontal="left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/>
    </xf>
    <xf numFmtId="165" fontId="0" fillId="0" borderId="0" xfId="0" applyNumberFormat="1"/>
    <xf numFmtId="3" fontId="2" fillId="0" borderId="0" xfId="0" applyNumberFormat="1" applyFont="1"/>
    <xf numFmtId="0" fontId="2" fillId="6" borderId="2" xfId="0" applyFont="1" applyFill="1" applyBorder="1" applyAlignment="1">
      <alignment horizontal="center"/>
    </xf>
    <xf numFmtId="0" fontId="25" fillId="5" borderId="8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center" vertical="center"/>
    </xf>
    <xf numFmtId="3" fontId="29" fillId="8" borderId="8" xfId="0" applyNumberFormat="1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left"/>
    </xf>
    <xf numFmtId="3" fontId="29" fillId="8" borderId="9" xfId="0" applyNumberFormat="1" applyFont="1" applyFill="1" applyBorder="1" applyAlignment="1">
      <alignment horizontal="center"/>
    </xf>
    <xf numFmtId="0" fontId="29" fillId="5" borderId="9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5" fillId="5" borderId="8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 wrapText="1"/>
    </xf>
    <xf numFmtId="165" fontId="0" fillId="0" borderId="8" xfId="0" applyNumberFormat="1" applyBorder="1"/>
    <xf numFmtId="165" fontId="0" fillId="0" borderId="4" xfId="0" applyNumberFormat="1" applyBorder="1"/>
    <xf numFmtId="0" fontId="29" fillId="3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3" fontId="29" fillId="8" borderId="2" xfId="0" applyNumberFormat="1" applyFont="1" applyFill="1" applyBorder="1" applyAlignment="1">
      <alignment horizontal="center"/>
    </xf>
    <xf numFmtId="165" fontId="34" fillId="0" borderId="0" xfId="0" applyNumberFormat="1" applyFont="1"/>
    <xf numFmtId="165" fontId="34" fillId="0" borderId="8" xfId="0" applyNumberFormat="1" applyFont="1" applyBorder="1"/>
    <xf numFmtId="165" fontId="32" fillId="0" borderId="0" xfId="0" applyNumberFormat="1" applyFont="1"/>
    <xf numFmtId="165" fontId="2" fillId="0" borderId="0" xfId="0" applyNumberFormat="1" applyFont="1"/>
    <xf numFmtId="165" fontId="33" fillId="0" borderId="0" xfId="0" applyNumberFormat="1" applyFont="1"/>
    <xf numFmtId="165" fontId="20" fillId="0" borderId="0" xfId="0" applyNumberFormat="1" applyFont="1"/>
    <xf numFmtId="0" fontId="2" fillId="6" borderId="2" xfId="0" applyFont="1" applyFill="1" applyBorder="1" applyAlignment="1" applyProtection="1">
      <alignment horizontal="center"/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2" fillId="6" borderId="8" xfId="0" applyFont="1" applyFill="1" applyBorder="1" applyAlignment="1" applyProtection="1">
      <alignment horizontal="center"/>
      <protection locked="0"/>
    </xf>
    <xf numFmtId="0" fontId="4" fillId="0" borderId="0" xfId="1" applyAlignment="1">
      <alignment horizontal="center"/>
    </xf>
    <xf numFmtId="0" fontId="20" fillId="5" borderId="8" xfId="0" applyFont="1" applyFill="1" applyBorder="1" applyAlignment="1">
      <alignment horizontal="left"/>
    </xf>
    <xf numFmtId="0" fontId="20" fillId="9" borderId="8" xfId="0" applyFont="1" applyFill="1" applyBorder="1"/>
    <xf numFmtId="0" fontId="2" fillId="0" borderId="12" xfId="0" applyFont="1" applyBorder="1"/>
    <xf numFmtId="0" fontId="2" fillId="0" borderId="0" xfId="0" quotePrefix="1" applyFont="1" applyAlignment="1">
      <alignment vertical="top"/>
    </xf>
    <xf numFmtId="1" fontId="2" fillId="9" borderId="0" xfId="0" applyNumberFormat="1" applyFont="1" applyFill="1"/>
    <xf numFmtId="1" fontId="0" fillId="0" borderId="0" xfId="0" applyNumberFormat="1"/>
    <xf numFmtId="3" fontId="0" fillId="0" borderId="0" xfId="0" applyNumberFormat="1"/>
    <xf numFmtId="0" fontId="2" fillId="5" borderId="0" xfId="0" applyFont="1" applyFill="1" applyAlignment="1">
      <alignment horizontal="left"/>
    </xf>
    <xf numFmtId="3" fontId="35" fillId="0" borderId="0" xfId="0" applyNumberFormat="1" applyFont="1"/>
    <xf numFmtId="165" fontId="2" fillId="9" borderId="0" xfId="0" applyNumberFormat="1" applyFont="1" applyFill="1"/>
    <xf numFmtId="0" fontId="1" fillId="0" borderId="0" xfId="2" applyFont="1"/>
    <xf numFmtId="0" fontId="37" fillId="0" borderId="0" xfId="0" applyFont="1"/>
    <xf numFmtId="0" fontId="4" fillId="0" borderId="0" xfId="1" applyAlignment="1">
      <alignment horizontal="left"/>
    </xf>
    <xf numFmtId="3" fontId="2" fillId="6" borderId="2" xfId="0" applyNumberFormat="1" applyFont="1" applyFill="1" applyBorder="1" applyAlignment="1" applyProtection="1">
      <alignment horizontal="left"/>
      <protection locked="0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left"/>
    </xf>
    <xf numFmtId="0" fontId="4" fillId="0" borderId="0" xfId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0" xfId="1" applyAlignment="1">
      <alignment horizontal="left"/>
    </xf>
    <xf numFmtId="0" fontId="2" fillId="9" borderId="11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left"/>
    </xf>
    <xf numFmtId="0" fontId="2" fillId="9" borderId="6" xfId="0" applyFont="1" applyFill="1" applyBorder="1" applyAlignment="1">
      <alignment horizontal="left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3" fontId="2" fillId="6" borderId="3" xfId="0" applyNumberFormat="1" applyFont="1" applyFill="1" applyBorder="1" applyAlignment="1" applyProtection="1">
      <alignment horizontal="center"/>
      <protection locked="0"/>
    </xf>
    <xf numFmtId="3" fontId="2" fillId="6" borderId="4" xfId="0" applyNumberFormat="1" applyFont="1" applyFill="1" applyBorder="1" applyAlignment="1" applyProtection="1">
      <alignment horizontal="center"/>
      <protection locked="0"/>
    </xf>
    <xf numFmtId="0" fontId="2" fillId="9" borderId="7" xfId="0" applyFont="1" applyFill="1" applyBorder="1" applyAlignment="1">
      <alignment horizontal="right"/>
    </xf>
    <xf numFmtId="49" fontId="2" fillId="6" borderId="2" xfId="0" applyNumberFormat="1" applyFont="1" applyFill="1" applyBorder="1" applyAlignment="1" applyProtection="1">
      <alignment horizontal="center"/>
      <protection locked="0"/>
    </xf>
    <xf numFmtId="49" fontId="2" fillId="6" borderId="3" xfId="0" applyNumberFormat="1" applyFont="1" applyFill="1" applyBorder="1" applyAlignment="1" applyProtection="1">
      <alignment horizontal="center"/>
      <protection locked="0"/>
    </xf>
    <xf numFmtId="49" fontId="2" fillId="6" borderId="4" xfId="0" applyNumberFormat="1" applyFont="1" applyFill="1" applyBorder="1" applyAlignment="1" applyProtection="1">
      <alignment horizontal="center"/>
      <protection locked="0"/>
    </xf>
    <xf numFmtId="0" fontId="2" fillId="9" borderId="11" xfId="0" applyFont="1" applyFill="1" applyBorder="1" applyAlignment="1">
      <alignment horizontal="center"/>
    </xf>
    <xf numFmtId="0" fontId="21" fillId="9" borderId="7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left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4" fillId="0" borderId="11" xfId="1" applyBorder="1" applyAlignment="1" applyProtection="1">
      <alignment horizontal="center"/>
      <protection locked="0"/>
    </xf>
    <xf numFmtId="0" fontId="2" fillId="8" borderId="0" xfId="0" applyFont="1" applyFill="1" applyAlignment="1">
      <alignment horizontal="center" vertical="center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9" borderId="12" xfId="0" applyFont="1" applyFill="1" applyBorder="1" applyAlignment="1">
      <alignment horizontal="center"/>
    </xf>
    <xf numFmtId="0" fontId="27" fillId="5" borderId="2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" fillId="6" borderId="8" xfId="0" applyFont="1" applyFill="1" applyBorder="1" applyAlignment="1" applyProtection="1">
      <alignment horizontal="center" vertical="top"/>
      <protection locked="0"/>
    </xf>
    <xf numFmtId="1" fontId="28" fillId="6" borderId="0" xfId="0" applyNumberFormat="1" applyFont="1" applyFill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left"/>
      <protection locked="0"/>
    </xf>
    <xf numFmtId="0" fontId="2" fillId="6" borderId="3" xfId="0" applyFont="1" applyFill="1" applyBorder="1" applyAlignment="1" applyProtection="1">
      <alignment horizontal="left"/>
      <protection locked="0"/>
    </xf>
    <xf numFmtId="0" fontId="2" fillId="6" borderId="4" xfId="0" applyFont="1" applyFill="1" applyBorder="1" applyAlignment="1" applyProtection="1">
      <alignment horizontal="left"/>
      <protection locked="0"/>
    </xf>
    <xf numFmtId="1" fontId="2" fillId="6" borderId="2" xfId="0" applyNumberFormat="1" applyFont="1" applyFill="1" applyBorder="1" applyAlignment="1" applyProtection="1">
      <alignment horizontal="left"/>
      <protection locked="0"/>
    </xf>
    <xf numFmtId="1" fontId="2" fillId="6" borderId="3" xfId="0" applyNumberFormat="1" applyFont="1" applyFill="1" applyBorder="1" applyAlignment="1" applyProtection="1">
      <alignment horizontal="left"/>
      <protection locked="0"/>
    </xf>
    <xf numFmtId="1" fontId="2" fillId="6" borderId="4" xfId="0" applyNumberFormat="1" applyFont="1" applyFill="1" applyBorder="1" applyAlignment="1" applyProtection="1">
      <alignment horizontal="left"/>
      <protection locked="0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left"/>
    </xf>
    <xf numFmtId="0" fontId="2" fillId="6" borderId="6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14" fontId="2" fillId="6" borderId="0" xfId="0" applyNumberFormat="1" applyFont="1" applyFill="1" applyAlignment="1" applyProtection="1">
      <alignment horizontal="center"/>
      <protection locked="0"/>
    </xf>
    <xf numFmtId="0" fontId="4" fillId="6" borderId="2" xfId="1" applyFill="1" applyBorder="1" applyAlignment="1" applyProtection="1">
      <alignment horizontal="center"/>
      <protection locked="0"/>
    </xf>
    <xf numFmtId="49" fontId="2" fillId="9" borderId="0" xfId="0" applyNumberFormat="1" applyFont="1" applyFill="1" applyAlignment="1">
      <alignment horizontal="left"/>
    </xf>
    <xf numFmtId="49" fontId="2" fillId="9" borderId="12" xfId="0" applyNumberFormat="1" applyFont="1" applyFill="1" applyBorder="1" applyAlignment="1">
      <alignment horizontal="left"/>
    </xf>
    <xf numFmtId="3" fontId="2" fillId="6" borderId="2" xfId="0" applyNumberFormat="1" applyFont="1" applyFill="1" applyBorder="1" applyAlignment="1">
      <alignment horizontal="left"/>
    </xf>
    <xf numFmtId="3" fontId="2" fillId="6" borderId="3" xfId="0" applyNumberFormat="1" applyFont="1" applyFill="1" applyBorder="1" applyAlignment="1">
      <alignment horizontal="left"/>
    </xf>
    <xf numFmtId="3" fontId="2" fillId="6" borderId="4" xfId="0" applyNumberFormat="1" applyFont="1" applyFill="1" applyBorder="1" applyAlignment="1">
      <alignment horizontal="left"/>
    </xf>
    <xf numFmtId="0" fontId="0" fillId="0" borderId="7" xfId="0" applyBorder="1" applyAlignment="1">
      <alignment horizontal="left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3" fontId="2" fillId="6" borderId="3" xfId="0" applyNumberFormat="1" applyFon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Hiperveza" xfId="1" builtinId="8"/>
    <cellStyle name="Normal 2" xfId="4" xr:uid="{104357E2-4758-490A-8C66-2028E70BD26D}"/>
    <cellStyle name="Normal_Sheet1" xfId="3" xr:uid="{64CD1B9B-5CC6-4549-A3A2-02B1C7441BD3}"/>
    <cellStyle name="Normalno" xfId="0" builtinId="0"/>
    <cellStyle name="Normalno 2" xfId="2" xr:uid="{C673D5F1-C61F-475D-ACE6-CEFCC6C1DD0D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B$7" lockText="1"/>
</file>

<file path=xl/ctrlProps/ctrlProp10.xml><?xml version="1.0" encoding="utf-8"?>
<formControlPr xmlns="http://schemas.microsoft.com/office/spreadsheetml/2009/9/main" objectType="Radio" checked="Checked" lockText="1"/>
</file>

<file path=xl/ctrlProps/ctrlProp11.xml><?xml version="1.0" encoding="utf-8"?>
<formControlPr xmlns="http://schemas.microsoft.com/office/spreadsheetml/2009/9/main" objectType="Radio" firstButton="1" fmlaLink="$B$7" lockText="1"/>
</file>

<file path=xl/ctrlProps/ctrlProp12.xml><?xml version="1.0" encoding="utf-8"?>
<formControlPr xmlns="http://schemas.microsoft.com/office/spreadsheetml/2009/9/main" objectType="Radio" checked="Checked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firstButton="1" fmlaLink="$B$7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Radio" firstButton="1" fmlaLink="$B$7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Radio" firstButton="1" fmlaLink="$B$7" lockText="1"/>
</file>

<file path=xl/ctrlProps/ctrlProp8.xml><?xml version="1.0" encoding="utf-8"?>
<formControlPr xmlns="http://schemas.microsoft.com/office/spreadsheetml/2009/9/main" objectType="Radio" checked="Checked" lockText="1"/>
</file>

<file path=xl/ctrlProps/ctrlProp9.xml><?xml version="1.0" encoding="utf-8"?>
<formControlPr xmlns="http://schemas.microsoft.com/office/spreadsheetml/2009/9/main" objectType="Radio" firstButton="1" fmlaLink="$B$7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171450</xdr:rowOff>
        </xdr:from>
        <xdr:to>
          <xdr:col>18</xdr:col>
          <xdr:colOff>85725</xdr:colOff>
          <xdr:row>7</xdr:row>
          <xdr:rowOff>28575</xdr:rowOff>
        </xdr:to>
        <xdr:sp macro="" textlink="">
          <xdr:nvSpPr>
            <xdr:cNvPr id="2050" name="Option Button 2" descr="Planirana mjera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B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Planirana mjera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24</xdr:row>
          <xdr:rowOff>38100</xdr:rowOff>
        </xdr:from>
        <xdr:to>
          <xdr:col>18</xdr:col>
          <xdr:colOff>66675</xdr:colOff>
          <xdr:row>26</xdr:row>
          <xdr:rowOff>9525</xdr:rowOff>
        </xdr:to>
        <xdr:sp macro="" textlink="">
          <xdr:nvSpPr>
            <xdr:cNvPr id="2052" name="Option Button 4" descr="Provedena mjera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B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Provedena mjera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171450</xdr:rowOff>
        </xdr:from>
        <xdr:to>
          <xdr:col>18</xdr:col>
          <xdr:colOff>85725</xdr:colOff>
          <xdr:row>7</xdr:row>
          <xdr:rowOff>28575</xdr:rowOff>
        </xdr:to>
        <xdr:sp macro="" textlink="">
          <xdr:nvSpPr>
            <xdr:cNvPr id="3073" name="Option Button 1" descr="Planirana mjera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C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Planirana mjera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24</xdr:row>
          <xdr:rowOff>38100</xdr:rowOff>
        </xdr:from>
        <xdr:to>
          <xdr:col>18</xdr:col>
          <xdr:colOff>66675</xdr:colOff>
          <xdr:row>26</xdr:row>
          <xdr:rowOff>9525</xdr:rowOff>
        </xdr:to>
        <xdr:sp macro="" textlink="">
          <xdr:nvSpPr>
            <xdr:cNvPr id="3074" name="Option Button 2" descr="Provedena mjera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C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Provedena mjera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171450</xdr:rowOff>
        </xdr:from>
        <xdr:to>
          <xdr:col>18</xdr:col>
          <xdr:colOff>85725</xdr:colOff>
          <xdr:row>7</xdr:row>
          <xdr:rowOff>28575</xdr:rowOff>
        </xdr:to>
        <xdr:sp macro="" textlink="">
          <xdr:nvSpPr>
            <xdr:cNvPr id="4097" name="Option Button 1" descr="Planirana mjera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D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Planirana mjera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24</xdr:row>
          <xdr:rowOff>38100</xdr:rowOff>
        </xdr:from>
        <xdr:to>
          <xdr:col>18</xdr:col>
          <xdr:colOff>66675</xdr:colOff>
          <xdr:row>26</xdr:row>
          <xdr:rowOff>9525</xdr:rowOff>
        </xdr:to>
        <xdr:sp macro="" textlink="">
          <xdr:nvSpPr>
            <xdr:cNvPr id="4098" name="Option Button 2" descr="Provedena mjera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D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Provedena mjera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171450</xdr:rowOff>
        </xdr:from>
        <xdr:to>
          <xdr:col>18</xdr:col>
          <xdr:colOff>85725</xdr:colOff>
          <xdr:row>7</xdr:row>
          <xdr:rowOff>28575</xdr:rowOff>
        </xdr:to>
        <xdr:sp macro="" textlink="">
          <xdr:nvSpPr>
            <xdr:cNvPr id="5121" name="Option Button 1" descr="Planirana mjera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E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Planirana mjera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24</xdr:row>
          <xdr:rowOff>38100</xdr:rowOff>
        </xdr:from>
        <xdr:to>
          <xdr:col>18</xdr:col>
          <xdr:colOff>66675</xdr:colOff>
          <xdr:row>26</xdr:row>
          <xdr:rowOff>9525</xdr:rowOff>
        </xdr:to>
        <xdr:sp macro="" textlink="">
          <xdr:nvSpPr>
            <xdr:cNvPr id="5122" name="Option Button 2" descr="Provedena mjera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E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Provedena mjera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171450</xdr:rowOff>
        </xdr:from>
        <xdr:to>
          <xdr:col>18</xdr:col>
          <xdr:colOff>85725</xdr:colOff>
          <xdr:row>7</xdr:row>
          <xdr:rowOff>28575</xdr:rowOff>
        </xdr:to>
        <xdr:sp macro="" textlink="">
          <xdr:nvSpPr>
            <xdr:cNvPr id="6145" name="Option Button 1" descr="Planirana mjera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F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Planirana mjera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24</xdr:row>
          <xdr:rowOff>38100</xdr:rowOff>
        </xdr:from>
        <xdr:to>
          <xdr:col>18</xdr:col>
          <xdr:colOff>66675</xdr:colOff>
          <xdr:row>26</xdr:row>
          <xdr:rowOff>9525</xdr:rowOff>
        </xdr:to>
        <xdr:sp macro="" textlink="">
          <xdr:nvSpPr>
            <xdr:cNvPr id="6146" name="Option Button 2" descr="Provedena mjera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F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Provedena mjera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171450</xdr:rowOff>
        </xdr:from>
        <xdr:to>
          <xdr:col>18</xdr:col>
          <xdr:colOff>85725</xdr:colOff>
          <xdr:row>7</xdr:row>
          <xdr:rowOff>28575</xdr:rowOff>
        </xdr:to>
        <xdr:sp macro="" textlink="">
          <xdr:nvSpPr>
            <xdr:cNvPr id="7169" name="Option Button 1" descr="Planirana mjera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1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Planirana mjera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24</xdr:row>
          <xdr:rowOff>38100</xdr:rowOff>
        </xdr:from>
        <xdr:to>
          <xdr:col>18</xdr:col>
          <xdr:colOff>66675</xdr:colOff>
          <xdr:row>26</xdr:row>
          <xdr:rowOff>9525</xdr:rowOff>
        </xdr:to>
        <xdr:sp macro="" textlink="">
          <xdr:nvSpPr>
            <xdr:cNvPr id="7170" name="Option Button 2" descr="Provedena mjera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1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Provedena mjera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arkic\Documents\03_Srpanj_2016\Rad%20na%20registru_OSO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sitelji p. ospos."/>
      <sheetName val="Pravna osoba"/>
      <sheetName val="Ovlaštene fizičke osobe"/>
      <sheetName val="Postanski brojevi"/>
    </sheetNames>
    <sheetDataSet>
      <sheetData sheetId="0" refreshError="1"/>
      <sheetData sheetId="1" refreshError="1"/>
      <sheetData sheetId="2" refreshError="1"/>
      <sheetData sheetId="3">
        <row r="2">
          <cell r="A2">
            <v>10000</v>
          </cell>
        </row>
        <row r="3">
          <cell r="A3">
            <v>10010</v>
          </cell>
        </row>
        <row r="4">
          <cell r="A4">
            <v>10020</v>
          </cell>
        </row>
        <row r="5">
          <cell r="A5">
            <v>10040</v>
          </cell>
        </row>
        <row r="6">
          <cell r="A6">
            <v>10090</v>
          </cell>
        </row>
        <row r="7">
          <cell r="A7">
            <v>10110</v>
          </cell>
        </row>
        <row r="8">
          <cell r="A8">
            <v>10250</v>
          </cell>
        </row>
        <row r="9">
          <cell r="A9">
            <v>10251</v>
          </cell>
        </row>
        <row r="10">
          <cell r="A10">
            <v>10253</v>
          </cell>
        </row>
        <row r="11">
          <cell r="A11">
            <v>10255</v>
          </cell>
        </row>
        <row r="12">
          <cell r="A12">
            <v>10257</v>
          </cell>
        </row>
        <row r="13">
          <cell r="A13">
            <v>10290</v>
          </cell>
        </row>
        <row r="14">
          <cell r="A14">
            <v>10291</v>
          </cell>
        </row>
        <row r="15">
          <cell r="A15">
            <v>10292</v>
          </cell>
        </row>
        <row r="16">
          <cell r="A16">
            <v>10293</v>
          </cell>
        </row>
        <row r="17">
          <cell r="A17">
            <v>10294</v>
          </cell>
        </row>
        <row r="18">
          <cell r="A18">
            <v>10295</v>
          </cell>
        </row>
        <row r="19">
          <cell r="A19">
            <v>10296</v>
          </cell>
        </row>
        <row r="20">
          <cell r="A20">
            <v>10297</v>
          </cell>
        </row>
        <row r="21">
          <cell r="A21">
            <v>10298</v>
          </cell>
        </row>
        <row r="22">
          <cell r="A22">
            <v>10299</v>
          </cell>
        </row>
        <row r="23">
          <cell r="A23">
            <v>10310</v>
          </cell>
        </row>
        <row r="24">
          <cell r="A24">
            <v>10311</v>
          </cell>
        </row>
        <row r="25">
          <cell r="A25">
            <v>10312</v>
          </cell>
        </row>
        <row r="26">
          <cell r="A26">
            <v>10313</v>
          </cell>
        </row>
        <row r="27">
          <cell r="A27">
            <v>10314</v>
          </cell>
        </row>
        <row r="28">
          <cell r="A28">
            <v>10315</v>
          </cell>
        </row>
        <row r="29">
          <cell r="A29">
            <v>10316</v>
          </cell>
        </row>
        <row r="30">
          <cell r="A30">
            <v>10340</v>
          </cell>
        </row>
        <row r="31">
          <cell r="A31">
            <v>10341</v>
          </cell>
        </row>
        <row r="32">
          <cell r="A32">
            <v>10342</v>
          </cell>
        </row>
        <row r="33">
          <cell r="A33">
            <v>10343</v>
          </cell>
        </row>
        <row r="34">
          <cell r="A34">
            <v>10344</v>
          </cell>
        </row>
        <row r="35">
          <cell r="A35">
            <v>10345</v>
          </cell>
        </row>
        <row r="36">
          <cell r="A36">
            <v>10346</v>
          </cell>
        </row>
        <row r="37">
          <cell r="A37">
            <v>10347</v>
          </cell>
        </row>
        <row r="38">
          <cell r="A38">
            <v>10360</v>
          </cell>
        </row>
        <row r="39">
          <cell r="A39">
            <v>10361</v>
          </cell>
        </row>
        <row r="40">
          <cell r="A40">
            <v>10362</v>
          </cell>
        </row>
        <row r="41">
          <cell r="A41">
            <v>10363</v>
          </cell>
        </row>
        <row r="42">
          <cell r="A42">
            <v>10370</v>
          </cell>
        </row>
        <row r="43">
          <cell r="A43">
            <v>10372</v>
          </cell>
        </row>
        <row r="44">
          <cell r="A44">
            <v>10373</v>
          </cell>
        </row>
        <row r="45">
          <cell r="A45">
            <v>10380</v>
          </cell>
        </row>
        <row r="46">
          <cell r="A46">
            <v>10381</v>
          </cell>
        </row>
        <row r="47">
          <cell r="A47">
            <v>10382</v>
          </cell>
        </row>
        <row r="48">
          <cell r="A48">
            <v>10383</v>
          </cell>
        </row>
        <row r="49">
          <cell r="A49">
            <v>10408</v>
          </cell>
        </row>
        <row r="50">
          <cell r="A50">
            <v>10410</v>
          </cell>
        </row>
        <row r="51">
          <cell r="A51">
            <v>10411</v>
          </cell>
        </row>
        <row r="52">
          <cell r="A52">
            <v>10412</v>
          </cell>
        </row>
        <row r="53">
          <cell r="A53">
            <v>10413</v>
          </cell>
        </row>
        <row r="54">
          <cell r="A54">
            <v>10414</v>
          </cell>
        </row>
        <row r="55">
          <cell r="A55">
            <v>10415</v>
          </cell>
        </row>
        <row r="56">
          <cell r="A56">
            <v>10417</v>
          </cell>
        </row>
        <row r="57">
          <cell r="A57">
            <v>10418</v>
          </cell>
        </row>
        <row r="58">
          <cell r="A58">
            <v>10419</v>
          </cell>
        </row>
        <row r="59">
          <cell r="A59">
            <v>10430</v>
          </cell>
        </row>
        <row r="60">
          <cell r="A60">
            <v>10431</v>
          </cell>
        </row>
        <row r="61">
          <cell r="A61">
            <v>10432</v>
          </cell>
        </row>
        <row r="62">
          <cell r="A62">
            <v>10434</v>
          </cell>
        </row>
        <row r="63">
          <cell r="A63">
            <v>10435</v>
          </cell>
        </row>
        <row r="64">
          <cell r="A64">
            <v>10436</v>
          </cell>
        </row>
        <row r="65">
          <cell r="A65">
            <v>10437</v>
          </cell>
        </row>
        <row r="66">
          <cell r="A66">
            <v>10450</v>
          </cell>
        </row>
        <row r="67">
          <cell r="A67">
            <v>10451</v>
          </cell>
        </row>
        <row r="68">
          <cell r="A68">
            <v>10453</v>
          </cell>
        </row>
        <row r="69">
          <cell r="A69">
            <v>10454</v>
          </cell>
        </row>
        <row r="70">
          <cell r="A70">
            <v>10455</v>
          </cell>
        </row>
        <row r="71">
          <cell r="A71">
            <v>10456</v>
          </cell>
        </row>
        <row r="72">
          <cell r="A72">
            <v>10457</v>
          </cell>
        </row>
        <row r="73">
          <cell r="A73">
            <v>20000</v>
          </cell>
        </row>
        <row r="74">
          <cell r="A74">
            <v>20205</v>
          </cell>
        </row>
        <row r="75">
          <cell r="A75">
            <v>20207</v>
          </cell>
        </row>
        <row r="76">
          <cell r="A76">
            <v>20210</v>
          </cell>
        </row>
        <row r="77">
          <cell r="A77">
            <v>20213</v>
          </cell>
        </row>
        <row r="78">
          <cell r="A78">
            <v>20215</v>
          </cell>
        </row>
        <row r="79">
          <cell r="A79">
            <v>20216</v>
          </cell>
        </row>
        <row r="80">
          <cell r="A80">
            <v>20217</v>
          </cell>
        </row>
        <row r="81">
          <cell r="A81">
            <v>20218</v>
          </cell>
        </row>
        <row r="82">
          <cell r="A82">
            <v>20221</v>
          </cell>
        </row>
        <row r="83">
          <cell r="A83">
            <v>20222</v>
          </cell>
        </row>
        <row r="84">
          <cell r="A84">
            <v>20223</v>
          </cell>
        </row>
        <row r="85">
          <cell r="A85">
            <v>20224</v>
          </cell>
        </row>
        <row r="86">
          <cell r="A86">
            <v>20225</v>
          </cell>
        </row>
        <row r="87">
          <cell r="A87">
            <v>20226</v>
          </cell>
        </row>
        <row r="88">
          <cell r="A88">
            <v>20230</v>
          </cell>
        </row>
        <row r="89">
          <cell r="A89">
            <v>20231</v>
          </cell>
        </row>
        <row r="90">
          <cell r="A90">
            <v>20232</v>
          </cell>
        </row>
        <row r="91">
          <cell r="A91">
            <v>20233</v>
          </cell>
        </row>
        <row r="92">
          <cell r="A92">
            <v>20234</v>
          </cell>
        </row>
        <row r="93">
          <cell r="A93">
            <v>20235</v>
          </cell>
        </row>
        <row r="94">
          <cell r="A94">
            <v>20236</v>
          </cell>
        </row>
        <row r="95">
          <cell r="A95">
            <v>20240</v>
          </cell>
        </row>
        <row r="96">
          <cell r="A96">
            <v>20242</v>
          </cell>
        </row>
        <row r="97">
          <cell r="A97">
            <v>20243</v>
          </cell>
        </row>
        <row r="98">
          <cell r="A98">
            <v>20244</v>
          </cell>
        </row>
        <row r="99">
          <cell r="A99">
            <v>20245</v>
          </cell>
        </row>
        <row r="100">
          <cell r="A100">
            <v>20246</v>
          </cell>
        </row>
        <row r="101">
          <cell r="A101">
            <v>20247</v>
          </cell>
        </row>
        <row r="102">
          <cell r="A102">
            <v>20248</v>
          </cell>
        </row>
        <row r="103">
          <cell r="A103">
            <v>20250</v>
          </cell>
        </row>
        <row r="104">
          <cell r="A104">
            <v>20260</v>
          </cell>
        </row>
        <row r="105">
          <cell r="A105">
            <v>20263</v>
          </cell>
        </row>
        <row r="106">
          <cell r="A106">
            <v>20264</v>
          </cell>
        </row>
        <row r="107">
          <cell r="A107">
            <v>20267</v>
          </cell>
        </row>
        <row r="108">
          <cell r="A108">
            <v>20269</v>
          </cell>
        </row>
        <row r="109">
          <cell r="A109">
            <v>20270</v>
          </cell>
        </row>
        <row r="110">
          <cell r="A110">
            <v>20271</v>
          </cell>
        </row>
        <row r="111">
          <cell r="A111">
            <v>20272</v>
          </cell>
        </row>
        <row r="112">
          <cell r="A112">
            <v>20273</v>
          </cell>
        </row>
        <row r="113">
          <cell r="A113">
            <v>20274</v>
          </cell>
        </row>
        <row r="114">
          <cell r="A114">
            <v>20275</v>
          </cell>
        </row>
        <row r="115">
          <cell r="A115">
            <v>20278</v>
          </cell>
        </row>
        <row r="116">
          <cell r="A116">
            <v>20290</v>
          </cell>
        </row>
        <row r="117">
          <cell r="A117">
            <v>20340</v>
          </cell>
        </row>
        <row r="118">
          <cell r="A118">
            <v>20341</v>
          </cell>
        </row>
        <row r="119">
          <cell r="A119">
            <v>20342</v>
          </cell>
        </row>
        <row r="120">
          <cell r="A120">
            <v>20343</v>
          </cell>
        </row>
        <row r="121">
          <cell r="A121">
            <v>20344</v>
          </cell>
        </row>
        <row r="122">
          <cell r="A122">
            <v>20345</v>
          </cell>
        </row>
        <row r="123">
          <cell r="A123">
            <v>20350</v>
          </cell>
        </row>
        <row r="124">
          <cell r="A124">
            <v>20352</v>
          </cell>
        </row>
        <row r="125">
          <cell r="A125">
            <v>20353</v>
          </cell>
        </row>
        <row r="126">
          <cell r="A126">
            <v>20355</v>
          </cell>
        </row>
        <row r="127">
          <cell r="A127">
            <v>20356</v>
          </cell>
        </row>
        <row r="128">
          <cell r="A128">
            <v>20357</v>
          </cell>
        </row>
        <row r="129">
          <cell r="A129">
            <v>21000</v>
          </cell>
        </row>
        <row r="130">
          <cell r="A130">
            <v>21201</v>
          </cell>
        </row>
        <row r="131">
          <cell r="A131">
            <v>21202</v>
          </cell>
        </row>
        <row r="132">
          <cell r="A132">
            <v>21203</v>
          </cell>
        </row>
        <row r="133">
          <cell r="A133">
            <v>21204</v>
          </cell>
        </row>
        <row r="134">
          <cell r="A134">
            <v>21205</v>
          </cell>
        </row>
        <row r="135">
          <cell r="A135">
            <v>21206</v>
          </cell>
        </row>
        <row r="136">
          <cell r="A136">
            <v>21207</v>
          </cell>
        </row>
        <row r="137">
          <cell r="A137">
            <v>21208</v>
          </cell>
        </row>
        <row r="138">
          <cell r="A138">
            <v>21209</v>
          </cell>
        </row>
        <row r="139">
          <cell r="A139">
            <v>21210</v>
          </cell>
        </row>
        <row r="140">
          <cell r="A140">
            <v>21211</v>
          </cell>
        </row>
        <row r="141">
          <cell r="A141">
            <v>21212</v>
          </cell>
        </row>
        <row r="142">
          <cell r="A142">
            <v>21213</v>
          </cell>
        </row>
        <row r="143">
          <cell r="A143">
            <v>21214</v>
          </cell>
        </row>
        <row r="144">
          <cell r="A144">
            <v>21215</v>
          </cell>
        </row>
        <row r="145">
          <cell r="A145">
            <v>21216</v>
          </cell>
        </row>
        <row r="146">
          <cell r="A146">
            <v>21217</v>
          </cell>
        </row>
        <row r="147">
          <cell r="A147">
            <v>21218</v>
          </cell>
        </row>
        <row r="148">
          <cell r="A148">
            <v>21220</v>
          </cell>
        </row>
        <row r="149">
          <cell r="A149">
            <v>21222</v>
          </cell>
        </row>
        <row r="150">
          <cell r="A150">
            <v>21223</v>
          </cell>
        </row>
        <row r="151">
          <cell r="A151">
            <v>21224</v>
          </cell>
        </row>
        <row r="152">
          <cell r="A152">
            <v>21225</v>
          </cell>
        </row>
        <row r="153">
          <cell r="A153">
            <v>21226</v>
          </cell>
        </row>
        <row r="154">
          <cell r="A154">
            <v>21227</v>
          </cell>
        </row>
        <row r="155">
          <cell r="A155">
            <v>21228</v>
          </cell>
        </row>
        <row r="156">
          <cell r="A156">
            <v>21229</v>
          </cell>
        </row>
        <row r="157">
          <cell r="A157">
            <v>21230</v>
          </cell>
        </row>
        <row r="158">
          <cell r="A158">
            <v>21231</v>
          </cell>
        </row>
        <row r="159">
          <cell r="A159">
            <v>21232</v>
          </cell>
        </row>
        <row r="160">
          <cell r="A160">
            <v>21233</v>
          </cell>
        </row>
        <row r="161">
          <cell r="A161">
            <v>21236</v>
          </cell>
        </row>
        <row r="162">
          <cell r="A162">
            <v>21238</v>
          </cell>
        </row>
        <row r="163">
          <cell r="A163">
            <v>21240</v>
          </cell>
        </row>
        <row r="164">
          <cell r="A164">
            <v>21241</v>
          </cell>
        </row>
        <row r="165">
          <cell r="A165">
            <v>21242</v>
          </cell>
        </row>
        <row r="166">
          <cell r="A166">
            <v>21243</v>
          </cell>
        </row>
        <row r="167">
          <cell r="A167">
            <v>21244</v>
          </cell>
        </row>
        <row r="168">
          <cell r="A168">
            <v>21245</v>
          </cell>
        </row>
        <row r="169">
          <cell r="A169">
            <v>21246</v>
          </cell>
        </row>
        <row r="170">
          <cell r="A170">
            <v>21247</v>
          </cell>
        </row>
        <row r="171">
          <cell r="A171">
            <v>21250</v>
          </cell>
        </row>
        <row r="172">
          <cell r="A172">
            <v>21251</v>
          </cell>
        </row>
        <row r="173">
          <cell r="A173">
            <v>21252</v>
          </cell>
        </row>
        <row r="174">
          <cell r="A174">
            <v>21253</v>
          </cell>
        </row>
        <row r="175">
          <cell r="A175">
            <v>21254</v>
          </cell>
        </row>
        <row r="176">
          <cell r="A176">
            <v>21255</v>
          </cell>
        </row>
        <row r="177">
          <cell r="A177">
            <v>21256</v>
          </cell>
        </row>
        <row r="178">
          <cell r="A178">
            <v>21257</v>
          </cell>
        </row>
        <row r="179">
          <cell r="A179">
            <v>21260</v>
          </cell>
        </row>
        <row r="180">
          <cell r="A180">
            <v>21261</v>
          </cell>
        </row>
        <row r="181">
          <cell r="A181">
            <v>21262</v>
          </cell>
        </row>
        <row r="182">
          <cell r="A182">
            <v>21263</v>
          </cell>
        </row>
        <row r="183">
          <cell r="A183">
            <v>21264</v>
          </cell>
        </row>
        <row r="184">
          <cell r="A184">
            <v>21265</v>
          </cell>
        </row>
        <row r="185">
          <cell r="A185">
            <v>21266</v>
          </cell>
        </row>
        <row r="186">
          <cell r="A186">
            <v>21267</v>
          </cell>
        </row>
        <row r="187">
          <cell r="A187">
            <v>21270</v>
          </cell>
        </row>
        <row r="188">
          <cell r="A188">
            <v>21271</v>
          </cell>
        </row>
        <row r="189">
          <cell r="A189">
            <v>21272</v>
          </cell>
        </row>
        <row r="190">
          <cell r="A190">
            <v>21273</v>
          </cell>
        </row>
        <row r="191">
          <cell r="A191">
            <v>21275</v>
          </cell>
        </row>
        <row r="192">
          <cell r="A192">
            <v>21276</v>
          </cell>
        </row>
        <row r="193">
          <cell r="A193">
            <v>21277</v>
          </cell>
        </row>
        <row r="194">
          <cell r="A194">
            <v>21292</v>
          </cell>
        </row>
        <row r="195">
          <cell r="A195">
            <v>21300</v>
          </cell>
        </row>
        <row r="196">
          <cell r="A196">
            <v>21310</v>
          </cell>
        </row>
        <row r="197">
          <cell r="A197">
            <v>21311</v>
          </cell>
        </row>
        <row r="198">
          <cell r="A198">
            <v>21312</v>
          </cell>
        </row>
        <row r="199">
          <cell r="A199">
            <v>21314</v>
          </cell>
        </row>
        <row r="200">
          <cell r="A200">
            <v>21315</v>
          </cell>
        </row>
        <row r="201">
          <cell r="A201">
            <v>21317</v>
          </cell>
        </row>
        <row r="202">
          <cell r="A202">
            <v>21318</v>
          </cell>
        </row>
        <row r="203">
          <cell r="A203">
            <v>21320</v>
          </cell>
        </row>
        <row r="204">
          <cell r="A204">
            <v>21322</v>
          </cell>
        </row>
        <row r="205">
          <cell r="A205">
            <v>21323</v>
          </cell>
        </row>
        <row r="206">
          <cell r="A206">
            <v>21325</v>
          </cell>
        </row>
        <row r="207">
          <cell r="A207">
            <v>21327</v>
          </cell>
        </row>
        <row r="208">
          <cell r="A208">
            <v>21328</v>
          </cell>
        </row>
        <row r="209">
          <cell r="A209">
            <v>21329</v>
          </cell>
        </row>
        <row r="210">
          <cell r="A210">
            <v>21330</v>
          </cell>
        </row>
        <row r="211">
          <cell r="A211">
            <v>21333</v>
          </cell>
        </row>
        <row r="212">
          <cell r="A212">
            <v>21334</v>
          </cell>
        </row>
        <row r="213">
          <cell r="A213">
            <v>21335</v>
          </cell>
        </row>
        <row r="214">
          <cell r="A214">
            <v>21400</v>
          </cell>
        </row>
        <row r="215">
          <cell r="A215">
            <v>21403</v>
          </cell>
        </row>
        <row r="216">
          <cell r="A216">
            <v>21404</v>
          </cell>
        </row>
        <row r="217">
          <cell r="A217">
            <v>21405</v>
          </cell>
        </row>
        <row r="218">
          <cell r="A218">
            <v>21410</v>
          </cell>
        </row>
        <row r="219">
          <cell r="A219">
            <v>21412</v>
          </cell>
        </row>
        <row r="220">
          <cell r="A220">
            <v>21413</v>
          </cell>
        </row>
        <row r="221">
          <cell r="A221">
            <v>21420</v>
          </cell>
        </row>
        <row r="222">
          <cell r="A222">
            <v>21423</v>
          </cell>
        </row>
        <row r="223">
          <cell r="A223">
            <v>21424</v>
          </cell>
        </row>
        <row r="224">
          <cell r="A224">
            <v>21425</v>
          </cell>
        </row>
        <row r="225">
          <cell r="A225">
            <v>21430</v>
          </cell>
        </row>
        <row r="226">
          <cell r="A226">
            <v>21432</v>
          </cell>
        </row>
        <row r="227">
          <cell r="A227">
            <v>21450</v>
          </cell>
        </row>
        <row r="228">
          <cell r="A228">
            <v>21454</v>
          </cell>
        </row>
        <row r="229">
          <cell r="A229">
            <v>21460</v>
          </cell>
        </row>
        <row r="230">
          <cell r="A230">
            <v>21462</v>
          </cell>
        </row>
        <row r="231">
          <cell r="A231">
            <v>21463</v>
          </cell>
        </row>
        <row r="232">
          <cell r="A232">
            <v>21465</v>
          </cell>
        </row>
        <row r="233">
          <cell r="A233">
            <v>21466</v>
          </cell>
        </row>
        <row r="234">
          <cell r="A234">
            <v>21467</v>
          </cell>
        </row>
        <row r="235">
          <cell r="A235">
            <v>21469</v>
          </cell>
        </row>
        <row r="236">
          <cell r="A236">
            <v>21480</v>
          </cell>
        </row>
        <row r="237">
          <cell r="A237">
            <v>21483</v>
          </cell>
        </row>
        <row r="238">
          <cell r="A238">
            <v>21485</v>
          </cell>
        </row>
        <row r="239">
          <cell r="A239">
            <v>22000</v>
          </cell>
        </row>
        <row r="240">
          <cell r="A240">
            <v>22030</v>
          </cell>
        </row>
        <row r="241">
          <cell r="A241">
            <v>22202</v>
          </cell>
        </row>
        <row r="242">
          <cell r="A242">
            <v>22203</v>
          </cell>
        </row>
        <row r="243">
          <cell r="A243">
            <v>22204</v>
          </cell>
        </row>
        <row r="244">
          <cell r="A244">
            <v>22205</v>
          </cell>
        </row>
        <row r="245">
          <cell r="A245">
            <v>22206</v>
          </cell>
        </row>
        <row r="246">
          <cell r="A246">
            <v>22211</v>
          </cell>
        </row>
        <row r="247">
          <cell r="A247">
            <v>22212</v>
          </cell>
        </row>
        <row r="248">
          <cell r="A248">
            <v>22213</v>
          </cell>
        </row>
        <row r="249">
          <cell r="A249">
            <v>22214</v>
          </cell>
        </row>
        <row r="250">
          <cell r="A250">
            <v>22215</v>
          </cell>
        </row>
        <row r="251">
          <cell r="A251">
            <v>22221</v>
          </cell>
        </row>
        <row r="252">
          <cell r="A252">
            <v>22222</v>
          </cell>
        </row>
        <row r="253">
          <cell r="A253">
            <v>22232</v>
          </cell>
        </row>
        <row r="254">
          <cell r="A254">
            <v>22233</v>
          </cell>
        </row>
        <row r="255">
          <cell r="A255">
            <v>22234</v>
          </cell>
        </row>
        <row r="256">
          <cell r="A256">
            <v>22235</v>
          </cell>
        </row>
        <row r="257">
          <cell r="A257">
            <v>22236</v>
          </cell>
        </row>
        <row r="258">
          <cell r="A258">
            <v>22240</v>
          </cell>
        </row>
        <row r="259">
          <cell r="A259">
            <v>22242</v>
          </cell>
        </row>
        <row r="260">
          <cell r="A260">
            <v>22243</v>
          </cell>
        </row>
        <row r="261">
          <cell r="A261">
            <v>22244</v>
          </cell>
        </row>
        <row r="262">
          <cell r="A262">
            <v>22300</v>
          </cell>
        </row>
        <row r="263">
          <cell r="A263">
            <v>22301</v>
          </cell>
        </row>
        <row r="264">
          <cell r="A264">
            <v>22303</v>
          </cell>
        </row>
        <row r="265">
          <cell r="A265">
            <v>22305</v>
          </cell>
        </row>
        <row r="266">
          <cell r="A266">
            <v>22310</v>
          </cell>
        </row>
        <row r="267">
          <cell r="A267">
            <v>22320</v>
          </cell>
        </row>
        <row r="268">
          <cell r="A268">
            <v>22321</v>
          </cell>
        </row>
        <row r="269">
          <cell r="A269">
            <v>22322</v>
          </cell>
        </row>
        <row r="270">
          <cell r="A270">
            <v>22323</v>
          </cell>
        </row>
        <row r="271">
          <cell r="A271">
            <v>22324</v>
          </cell>
        </row>
        <row r="272">
          <cell r="A272">
            <v>23000</v>
          </cell>
        </row>
        <row r="273">
          <cell r="A273">
            <v>23205</v>
          </cell>
        </row>
        <row r="274">
          <cell r="A274">
            <v>23206</v>
          </cell>
        </row>
        <row r="275">
          <cell r="A275">
            <v>23207</v>
          </cell>
        </row>
        <row r="276">
          <cell r="A276">
            <v>23210</v>
          </cell>
        </row>
        <row r="277">
          <cell r="A277">
            <v>23211</v>
          </cell>
        </row>
        <row r="278">
          <cell r="A278">
            <v>23212</v>
          </cell>
        </row>
        <row r="279">
          <cell r="A279">
            <v>23222</v>
          </cell>
        </row>
        <row r="280">
          <cell r="A280">
            <v>23223</v>
          </cell>
        </row>
        <row r="281">
          <cell r="A281">
            <v>23226</v>
          </cell>
        </row>
        <row r="282">
          <cell r="A282">
            <v>23231</v>
          </cell>
        </row>
        <row r="283">
          <cell r="A283">
            <v>23232</v>
          </cell>
        </row>
        <row r="284">
          <cell r="A284">
            <v>23233</v>
          </cell>
        </row>
        <row r="285">
          <cell r="A285">
            <v>23234</v>
          </cell>
        </row>
        <row r="286">
          <cell r="A286">
            <v>23235</v>
          </cell>
        </row>
        <row r="287">
          <cell r="A287">
            <v>23241</v>
          </cell>
        </row>
        <row r="288">
          <cell r="A288">
            <v>23242</v>
          </cell>
        </row>
        <row r="289">
          <cell r="A289">
            <v>23243</v>
          </cell>
        </row>
        <row r="290">
          <cell r="A290">
            <v>23244</v>
          </cell>
        </row>
        <row r="291">
          <cell r="A291">
            <v>23245</v>
          </cell>
        </row>
        <row r="292">
          <cell r="A292">
            <v>23247</v>
          </cell>
        </row>
        <row r="293">
          <cell r="A293">
            <v>23248</v>
          </cell>
        </row>
        <row r="294">
          <cell r="A294">
            <v>23249</v>
          </cell>
        </row>
        <row r="295">
          <cell r="A295">
            <v>23250</v>
          </cell>
        </row>
        <row r="296">
          <cell r="A296">
            <v>23251</v>
          </cell>
        </row>
        <row r="297">
          <cell r="A297">
            <v>23262</v>
          </cell>
        </row>
        <row r="298">
          <cell r="A298">
            <v>23263</v>
          </cell>
        </row>
        <row r="299">
          <cell r="A299">
            <v>23264</v>
          </cell>
        </row>
        <row r="300">
          <cell r="A300">
            <v>23271</v>
          </cell>
        </row>
        <row r="301">
          <cell r="A301">
            <v>23272</v>
          </cell>
        </row>
        <row r="302">
          <cell r="A302">
            <v>23273</v>
          </cell>
        </row>
        <row r="303">
          <cell r="A303">
            <v>23274</v>
          </cell>
        </row>
        <row r="304">
          <cell r="A304">
            <v>23275</v>
          </cell>
        </row>
        <row r="305">
          <cell r="A305">
            <v>23281</v>
          </cell>
        </row>
        <row r="306">
          <cell r="A306">
            <v>23282</v>
          </cell>
        </row>
        <row r="307">
          <cell r="A307">
            <v>23283</v>
          </cell>
        </row>
        <row r="308">
          <cell r="A308">
            <v>23284</v>
          </cell>
        </row>
        <row r="309">
          <cell r="A309">
            <v>23285</v>
          </cell>
        </row>
        <row r="310">
          <cell r="A310">
            <v>23286</v>
          </cell>
        </row>
        <row r="311">
          <cell r="A311">
            <v>23287</v>
          </cell>
        </row>
        <row r="312">
          <cell r="A312">
            <v>23291</v>
          </cell>
        </row>
        <row r="313">
          <cell r="A313">
            <v>23292</v>
          </cell>
        </row>
        <row r="314">
          <cell r="A314">
            <v>23293</v>
          </cell>
        </row>
        <row r="315">
          <cell r="A315">
            <v>23294</v>
          </cell>
        </row>
        <row r="316">
          <cell r="A316">
            <v>23295</v>
          </cell>
        </row>
        <row r="317">
          <cell r="A317">
            <v>23296</v>
          </cell>
        </row>
        <row r="318">
          <cell r="A318">
            <v>23312</v>
          </cell>
        </row>
        <row r="319">
          <cell r="A319">
            <v>23420</v>
          </cell>
        </row>
        <row r="320">
          <cell r="A320">
            <v>23422</v>
          </cell>
        </row>
        <row r="321">
          <cell r="A321">
            <v>23423</v>
          </cell>
        </row>
        <row r="322">
          <cell r="A322">
            <v>23440</v>
          </cell>
        </row>
        <row r="323">
          <cell r="A323">
            <v>23445</v>
          </cell>
        </row>
        <row r="324">
          <cell r="A324">
            <v>23450</v>
          </cell>
        </row>
        <row r="325">
          <cell r="A325">
            <v>23452</v>
          </cell>
        </row>
        <row r="326">
          <cell r="A326">
            <v>31000</v>
          </cell>
        </row>
        <row r="327">
          <cell r="A327">
            <v>31204</v>
          </cell>
        </row>
        <row r="328">
          <cell r="A328">
            <v>31205</v>
          </cell>
        </row>
        <row r="329">
          <cell r="A329">
            <v>31206</v>
          </cell>
        </row>
        <row r="330">
          <cell r="A330">
            <v>31207</v>
          </cell>
        </row>
        <row r="331">
          <cell r="A331">
            <v>31208</v>
          </cell>
        </row>
        <row r="332">
          <cell r="A332">
            <v>31214</v>
          </cell>
        </row>
        <row r="333">
          <cell r="A333">
            <v>31215</v>
          </cell>
        </row>
        <row r="334">
          <cell r="A334">
            <v>31216</v>
          </cell>
        </row>
        <row r="335">
          <cell r="A335">
            <v>31220</v>
          </cell>
        </row>
        <row r="336">
          <cell r="A336">
            <v>31221</v>
          </cell>
        </row>
        <row r="337">
          <cell r="A337">
            <v>31222</v>
          </cell>
        </row>
        <row r="338">
          <cell r="A338">
            <v>31223</v>
          </cell>
        </row>
        <row r="339">
          <cell r="A339">
            <v>31224</v>
          </cell>
        </row>
        <row r="340">
          <cell r="A340">
            <v>31225</v>
          </cell>
        </row>
        <row r="341">
          <cell r="A341">
            <v>31226</v>
          </cell>
        </row>
        <row r="342">
          <cell r="A342">
            <v>31227</v>
          </cell>
        </row>
        <row r="343">
          <cell r="A343">
            <v>31300</v>
          </cell>
        </row>
        <row r="344">
          <cell r="A344">
            <v>31301</v>
          </cell>
        </row>
        <row r="345">
          <cell r="A345">
            <v>31302</v>
          </cell>
        </row>
        <row r="346">
          <cell r="A346">
            <v>31303</v>
          </cell>
        </row>
        <row r="347">
          <cell r="A347">
            <v>31304</v>
          </cell>
        </row>
        <row r="348">
          <cell r="A348">
            <v>31305</v>
          </cell>
        </row>
        <row r="349">
          <cell r="A349">
            <v>31306</v>
          </cell>
        </row>
        <row r="350">
          <cell r="A350">
            <v>31307</v>
          </cell>
        </row>
        <row r="351">
          <cell r="A351">
            <v>31308</v>
          </cell>
        </row>
        <row r="352">
          <cell r="A352">
            <v>31309</v>
          </cell>
        </row>
        <row r="353">
          <cell r="A353">
            <v>31315</v>
          </cell>
        </row>
        <row r="354">
          <cell r="A354">
            <v>31321</v>
          </cell>
        </row>
        <row r="355">
          <cell r="A355">
            <v>31322</v>
          </cell>
        </row>
        <row r="356">
          <cell r="A356">
            <v>31323</v>
          </cell>
        </row>
        <row r="357">
          <cell r="A357">
            <v>31324</v>
          </cell>
        </row>
        <row r="358">
          <cell r="A358">
            <v>31325</v>
          </cell>
        </row>
        <row r="359">
          <cell r="A359">
            <v>31326</v>
          </cell>
        </row>
        <row r="360">
          <cell r="A360">
            <v>31327</v>
          </cell>
        </row>
        <row r="361">
          <cell r="A361">
            <v>31328</v>
          </cell>
        </row>
        <row r="362">
          <cell r="A362">
            <v>31400</v>
          </cell>
        </row>
        <row r="363">
          <cell r="A363">
            <v>31401</v>
          </cell>
        </row>
        <row r="364">
          <cell r="A364">
            <v>31402</v>
          </cell>
        </row>
        <row r="365">
          <cell r="A365">
            <v>31403</v>
          </cell>
        </row>
        <row r="366">
          <cell r="A366">
            <v>31404</v>
          </cell>
        </row>
        <row r="367">
          <cell r="A367">
            <v>31410</v>
          </cell>
        </row>
        <row r="368">
          <cell r="A368">
            <v>31411</v>
          </cell>
        </row>
        <row r="369">
          <cell r="A369">
            <v>31415</v>
          </cell>
        </row>
        <row r="370">
          <cell r="A370">
            <v>31416</v>
          </cell>
        </row>
        <row r="371">
          <cell r="A371">
            <v>31417</v>
          </cell>
        </row>
        <row r="372">
          <cell r="A372">
            <v>31418</v>
          </cell>
        </row>
        <row r="373">
          <cell r="A373">
            <v>31421</v>
          </cell>
        </row>
        <row r="374">
          <cell r="A374">
            <v>31422</v>
          </cell>
        </row>
        <row r="375">
          <cell r="A375">
            <v>31423</v>
          </cell>
        </row>
        <row r="376">
          <cell r="A376">
            <v>31424</v>
          </cell>
        </row>
        <row r="377">
          <cell r="A377">
            <v>31431</v>
          </cell>
        </row>
        <row r="378">
          <cell r="A378">
            <v>31432</v>
          </cell>
        </row>
        <row r="379">
          <cell r="A379">
            <v>31433</v>
          </cell>
        </row>
        <row r="380">
          <cell r="A380">
            <v>31500</v>
          </cell>
        </row>
        <row r="381">
          <cell r="A381">
            <v>31511</v>
          </cell>
        </row>
        <row r="382">
          <cell r="A382">
            <v>31512</v>
          </cell>
        </row>
        <row r="383">
          <cell r="A383">
            <v>31513</v>
          </cell>
        </row>
        <row r="384">
          <cell r="A384">
            <v>31530</v>
          </cell>
        </row>
        <row r="385">
          <cell r="A385">
            <v>31531</v>
          </cell>
        </row>
        <row r="386">
          <cell r="A386">
            <v>31540</v>
          </cell>
        </row>
        <row r="387">
          <cell r="A387">
            <v>31542</v>
          </cell>
        </row>
        <row r="388">
          <cell r="A388">
            <v>31543</v>
          </cell>
        </row>
        <row r="389">
          <cell r="A389">
            <v>31550</v>
          </cell>
        </row>
        <row r="390">
          <cell r="A390">
            <v>31551</v>
          </cell>
        </row>
        <row r="391">
          <cell r="A391">
            <v>31552</v>
          </cell>
        </row>
        <row r="392">
          <cell r="A392">
            <v>31553</v>
          </cell>
        </row>
        <row r="393">
          <cell r="A393">
            <v>31554</v>
          </cell>
        </row>
        <row r="394">
          <cell r="A394">
            <v>31555</v>
          </cell>
        </row>
        <row r="395">
          <cell r="A395">
            <v>32000</v>
          </cell>
        </row>
        <row r="396">
          <cell r="A396">
            <v>32010</v>
          </cell>
        </row>
        <row r="397">
          <cell r="A397">
            <v>32100</v>
          </cell>
        </row>
        <row r="398">
          <cell r="A398">
            <v>32211</v>
          </cell>
        </row>
        <row r="399">
          <cell r="A399">
            <v>32212</v>
          </cell>
        </row>
        <row r="400">
          <cell r="A400">
            <v>32213</v>
          </cell>
        </row>
        <row r="401">
          <cell r="A401">
            <v>32214</v>
          </cell>
        </row>
        <row r="402">
          <cell r="A402">
            <v>32221</v>
          </cell>
        </row>
        <row r="403">
          <cell r="A403">
            <v>32222</v>
          </cell>
        </row>
        <row r="404">
          <cell r="A404">
            <v>32224</v>
          </cell>
        </row>
        <row r="405">
          <cell r="A405">
            <v>32225</v>
          </cell>
        </row>
        <row r="406">
          <cell r="A406">
            <v>32227</v>
          </cell>
        </row>
        <row r="407">
          <cell r="A407">
            <v>32229</v>
          </cell>
        </row>
        <row r="408">
          <cell r="A408">
            <v>32232</v>
          </cell>
        </row>
        <row r="409">
          <cell r="A409">
            <v>32233</v>
          </cell>
        </row>
        <row r="410">
          <cell r="A410">
            <v>32234</v>
          </cell>
        </row>
        <row r="411">
          <cell r="A411">
            <v>32235</v>
          </cell>
        </row>
        <row r="412">
          <cell r="A412">
            <v>32236</v>
          </cell>
        </row>
        <row r="413">
          <cell r="A413">
            <v>32237</v>
          </cell>
        </row>
        <row r="414">
          <cell r="A414">
            <v>32238</v>
          </cell>
        </row>
        <row r="415">
          <cell r="A415">
            <v>32239</v>
          </cell>
        </row>
        <row r="416">
          <cell r="A416">
            <v>32240</v>
          </cell>
        </row>
        <row r="417">
          <cell r="A417">
            <v>32241</v>
          </cell>
        </row>
        <row r="418">
          <cell r="A418">
            <v>32242</v>
          </cell>
        </row>
        <row r="419">
          <cell r="A419">
            <v>32243</v>
          </cell>
        </row>
        <row r="420">
          <cell r="A420">
            <v>32244</v>
          </cell>
        </row>
        <row r="421">
          <cell r="A421">
            <v>32245</v>
          </cell>
        </row>
        <row r="422">
          <cell r="A422">
            <v>32246</v>
          </cell>
        </row>
        <row r="423">
          <cell r="A423">
            <v>32247</v>
          </cell>
        </row>
        <row r="424">
          <cell r="A424">
            <v>32248</v>
          </cell>
        </row>
        <row r="425">
          <cell r="A425">
            <v>32249</v>
          </cell>
        </row>
        <row r="426">
          <cell r="A426">
            <v>32251</v>
          </cell>
        </row>
        <row r="427">
          <cell r="A427">
            <v>32252</v>
          </cell>
        </row>
        <row r="428">
          <cell r="A428">
            <v>32253</v>
          </cell>
        </row>
        <row r="429">
          <cell r="A429">
            <v>32254</v>
          </cell>
        </row>
        <row r="430">
          <cell r="A430">
            <v>32255</v>
          </cell>
        </row>
        <row r="431">
          <cell r="A431">
            <v>32256</v>
          </cell>
        </row>
        <row r="432">
          <cell r="A432">
            <v>32257</v>
          </cell>
        </row>
        <row r="433">
          <cell r="A433">
            <v>32258</v>
          </cell>
        </row>
        <row r="434">
          <cell r="A434">
            <v>32260</v>
          </cell>
        </row>
        <row r="435">
          <cell r="A435">
            <v>32261</v>
          </cell>
        </row>
        <row r="436">
          <cell r="A436">
            <v>32262</v>
          </cell>
        </row>
        <row r="437">
          <cell r="A437">
            <v>32263</v>
          </cell>
        </row>
        <row r="438">
          <cell r="A438">
            <v>32270</v>
          </cell>
        </row>
        <row r="439">
          <cell r="A439">
            <v>32271</v>
          </cell>
        </row>
        <row r="440">
          <cell r="A440">
            <v>32272</v>
          </cell>
        </row>
        <row r="441">
          <cell r="A441">
            <v>32273</v>
          </cell>
        </row>
        <row r="442">
          <cell r="A442">
            <v>32274</v>
          </cell>
        </row>
        <row r="443">
          <cell r="A443">
            <v>32275</v>
          </cell>
        </row>
        <row r="444">
          <cell r="A444">
            <v>32276</v>
          </cell>
        </row>
        <row r="445">
          <cell r="A445">
            <v>32280</v>
          </cell>
        </row>
        <row r="446">
          <cell r="A446">
            <v>32281</v>
          </cell>
        </row>
        <row r="447">
          <cell r="A447">
            <v>32282</v>
          </cell>
        </row>
        <row r="448">
          <cell r="A448">
            <v>32283</v>
          </cell>
        </row>
        <row r="449">
          <cell r="A449">
            <v>32284</v>
          </cell>
        </row>
        <row r="450">
          <cell r="A450">
            <v>33000</v>
          </cell>
        </row>
        <row r="451">
          <cell r="A451">
            <v>33404</v>
          </cell>
        </row>
        <row r="452">
          <cell r="A452">
            <v>33405</v>
          </cell>
        </row>
        <row r="453">
          <cell r="A453">
            <v>33406</v>
          </cell>
        </row>
        <row r="454">
          <cell r="A454">
            <v>33407</v>
          </cell>
        </row>
        <row r="455">
          <cell r="A455">
            <v>33410</v>
          </cell>
        </row>
        <row r="456">
          <cell r="A456">
            <v>33411</v>
          </cell>
        </row>
        <row r="457">
          <cell r="A457">
            <v>33412</v>
          </cell>
        </row>
        <row r="458">
          <cell r="A458">
            <v>33507</v>
          </cell>
        </row>
        <row r="459">
          <cell r="A459">
            <v>33513</v>
          </cell>
        </row>
        <row r="460">
          <cell r="A460">
            <v>33514</v>
          </cell>
        </row>
        <row r="461">
          <cell r="A461">
            <v>33515</v>
          </cell>
        </row>
        <row r="462">
          <cell r="A462">
            <v>33517</v>
          </cell>
        </row>
        <row r="463">
          <cell r="A463">
            <v>33518</v>
          </cell>
        </row>
        <row r="464">
          <cell r="A464">
            <v>33520</v>
          </cell>
        </row>
        <row r="465">
          <cell r="A465">
            <v>33522</v>
          </cell>
        </row>
        <row r="466">
          <cell r="A466">
            <v>33523</v>
          </cell>
        </row>
        <row r="467">
          <cell r="A467">
            <v>33525</v>
          </cell>
        </row>
        <row r="468">
          <cell r="A468">
            <v>33533</v>
          </cell>
        </row>
        <row r="469">
          <cell r="A469">
            <v>34000</v>
          </cell>
        </row>
        <row r="470">
          <cell r="A470">
            <v>34308</v>
          </cell>
        </row>
        <row r="471">
          <cell r="A471">
            <v>34310</v>
          </cell>
        </row>
        <row r="472">
          <cell r="A472">
            <v>34311</v>
          </cell>
        </row>
        <row r="473">
          <cell r="A473">
            <v>34312</v>
          </cell>
        </row>
        <row r="474">
          <cell r="A474">
            <v>34315</v>
          </cell>
        </row>
        <row r="475">
          <cell r="A475">
            <v>34322</v>
          </cell>
        </row>
        <row r="476">
          <cell r="A476">
            <v>34330</v>
          </cell>
        </row>
        <row r="477">
          <cell r="A477">
            <v>34334</v>
          </cell>
        </row>
        <row r="478">
          <cell r="A478">
            <v>34335</v>
          </cell>
        </row>
        <row r="479">
          <cell r="A479">
            <v>34340</v>
          </cell>
        </row>
        <row r="480">
          <cell r="A480">
            <v>34343</v>
          </cell>
        </row>
        <row r="481">
          <cell r="A481">
            <v>34350</v>
          </cell>
        </row>
        <row r="482">
          <cell r="A482">
            <v>34543</v>
          </cell>
        </row>
        <row r="483">
          <cell r="A483">
            <v>34550</v>
          </cell>
        </row>
        <row r="484">
          <cell r="A484">
            <v>34551</v>
          </cell>
        </row>
        <row r="485">
          <cell r="A485">
            <v>34552</v>
          </cell>
        </row>
        <row r="486">
          <cell r="A486">
            <v>34553</v>
          </cell>
        </row>
        <row r="487">
          <cell r="A487">
            <v>35000</v>
          </cell>
        </row>
        <row r="488">
          <cell r="A488">
            <v>35105</v>
          </cell>
        </row>
        <row r="489">
          <cell r="A489">
            <v>35106</v>
          </cell>
        </row>
        <row r="490">
          <cell r="A490">
            <v>35107</v>
          </cell>
        </row>
        <row r="491">
          <cell r="A491">
            <v>35201</v>
          </cell>
        </row>
        <row r="492">
          <cell r="A492">
            <v>35207</v>
          </cell>
        </row>
        <row r="493">
          <cell r="A493">
            <v>35208</v>
          </cell>
        </row>
        <row r="494">
          <cell r="A494">
            <v>35209</v>
          </cell>
        </row>
        <row r="495">
          <cell r="A495">
            <v>35210</v>
          </cell>
        </row>
        <row r="496">
          <cell r="A496">
            <v>35211</v>
          </cell>
        </row>
        <row r="497">
          <cell r="A497">
            <v>35212</v>
          </cell>
        </row>
        <row r="498">
          <cell r="A498">
            <v>35213</v>
          </cell>
        </row>
        <row r="499">
          <cell r="A499">
            <v>35214</v>
          </cell>
        </row>
        <row r="500">
          <cell r="A500">
            <v>35215</v>
          </cell>
        </row>
        <row r="501">
          <cell r="A501">
            <v>35216</v>
          </cell>
        </row>
        <row r="502">
          <cell r="A502">
            <v>35220</v>
          </cell>
        </row>
        <row r="503">
          <cell r="A503">
            <v>35221</v>
          </cell>
        </row>
        <row r="504">
          <cell r="A504">
            <v>35222</v>
          </cell>
        </row>
        <row r="505">
          <cell r="A505">
            <v>35224</v>
          </cell>
        </row>
        <row r="506">
          <cell r="A506">
            <v>35250</v>
          </cell>
        </row>
        <row r="507">
          <cell r="A507">
            <v>35252</v>
          </cell>
        </row>
        <row r="508">
          <cell r="A508">
            <v>35253</v>
          </cell>
        </row>
        <row r="509">
          <cell r="A509">
            <v>35254</v>
          </cell>
        </row>
        <row r="510">
          <cell r="A510">
            <v>35255</v>
          </cell>
        </row>
        <row r="511">
          <cell r="A511">
            <v>35257</v>
          </cell>
        </row>
        <row r="512">
          <cell r="A512">
            <v>35400</v>
          </cell>
        </row>
        <row r="513">
          <cell r="A513">
            <v>35403</v>
          </cell>
        </row>
        <row r="514">
          <cell r="A514">
            <v>35404</v>
          </cell>
        </row>
        <row r="515">
          <cell r="A515">
            <v>35410</v>
          </cell>
        </row>
        <row r="516">
          <cell r="A516">
            <v>35414</v>
          </cell>
        </row>
        <row r="517">
          <cell r="A517">
            <v>35420</v>
          </cell>
        </row>
        <row r="518">
          <cell r="A518">
            <v>35422</v>
          </cell>
        </row>
        <row r="519">
          <cell r="A519">
            <v>35423</v>
          </cell>
        </row>
        <row r="520">
          <cell r="A520">
            <v>35424</v>
          </cell>
        </row>
        <row r="521">
          <cell r="A521">
            <v>35425</v>
          </cell>
        </row>
        <row r="522">
          <cell r="A522">
            <v>35428</v>
          </cell>
        </row>
        <row r="523">
          <cell r="A523">
            <v>35429</v>
          </cell>
        </row>
        <row r="524">
          <cell r="A524">
            <v>35430</v>
          </cell>
        </row>
        <row r="525">
          <cell r="A525">
            <v>35435</v>
          </cell>
        </row>
        <row r="526">
          <cell r="A526">
            <v>40000</v>
          </cell>
        </row>
        <row r="527">
          <cell r="A527">
            <v>40305</v>
          </cell>
        </row>
        <row r="528">
          <cell r="A528">
            <v>40306</v>
          </cell>
        </row>
        <row r="529">
          <cell r="A529">
            <v>40311</v>
          </cell>
        </row>
        <row r="530">
          <cell r="A530">
            <v>40312</v>
          </cell>
        </row>
        <row r="531">
          <cell r="A531">
            <v>40313</v>
          </cell>
        </row>
        <row r="532">
          <cell r="A532">
            <v>40314</v>
          </cell>
        </row>
        <row r="533">
          <cell r="A533">
            <v>40315</v>
          </cell>
        </row>
        <row r="534">
          <cell r="A534">
            <v>40316</v>
          </cell>
        </row>
        <row r="535">
          <cell r="A535">
            <v>40317</v>
          </cell>
        </row>
        <row r="536">
          <cell r="A536">
            <v>40318</v>
          </cell>
        </row>
        <row r="537">
          <cell r="A537">
            <v>40319</v>
          </cell>
        </row>
        <row r="538">
          <cell r="A538">
            <v>40320</v>
          </cell>
        </row>
        <row r="539">
          <cell r="A539">
            <v>40321</v>
          </cell>
        </row>
        <row r="540">
          <cell r="A540">
            <v>40322</v>
          </cell>
        </row>
        <row r="541">
          <cell r="A541">
            <v>40323</v>
          </cell>
        </row>
        <row r="542">
          <cell r="A542">
            <v>40324</v>
          </cell>
        </row>
        <row r="543">
          <cell r="A543">
            <v>40325</v>
          </cell>
        </row>
        <row r="544">
          <cell r="A544">
            <v>40326</v>
          </cell>
        </row>
        <row r="545">
          <cell r="A545">
            <v>40327</v>
          </cell>
        </row>
        <row r="546">
          <cell r="A546">
            <v>40328</v>
          </cell>
        </row>
        <row r="547">
          <cell r="A547">
            <v>40329</v>
          </cell>
        </row>
        <row r="548">
          <cell r="A548">
            <v>42000</v>
          </cell>
        </row>
        <row r="549">
          <cell r="A549">
            <v>42201</v>
          </cell>
        </row>
        <row r="550">
          <cell r="A550">
            <v>42202</v>
          </cell>
        </row>
        <row r="551">
          <cell r="A551">
            <v>42203</v>
          </cell>
        </row>
        <row r="552">
          <cell r="A552">
            <v>42204</v>
          </cell>
        </row>
        <row r="553">
          <cell r="A553">
            <v>42205</v>
          </cell>
        </row>
        <row r="554">
          <cell r="A554">
            <v>42206</v>
          </cell>
        </row>
        <row r="555">
          <cell r="A555">
            <v>42207</v>
          </cell>
        </row>
        <row r="556">
          <cell r="A556">
            <v>42208</v>
          </cell>
        </row>
        <row r="557">
          <cell r="A557">
            <v>42209</v>
          </cell>
        </row>
        <row r="558">
          <cell r="A558">
            <v>42214</v>
          </cell>
        </row>
        <row r="559">
          <cell r="A559">
            <v>42220</v>
          </cell>
        </row>
        <row r="560">
          <cell r="A560">
            <v>42222</v>
          </cell>
        </row>
        <row r="561">
          <cell r="A561">
            <v>42223</v>
          </cell>
        </row>
        <row r="562">
          <cell r="A562">
            <v>42224</v>
          </cell>
        </row>
        <row r="563">
          <cell r="A563">
            <v>42225</v>
          </cell>
        </row>
        <row r="564">
          <cell r="A564">
            <v>42226</v>
          </cell>
        </row>
        <row r="565">
          <cell r="A565">
            <v>42230</v>
          </cell>
        </row>
        <row r="566">
          <cell r="A566">
            <v>42231</v>
          </cell>
        </row>
        <row r="567">
          <cell r="A567">
            <v>42232</v>
          </cell>
        </row>
        <row r="568">
          <cell r="A568">
            <v>42233</v>
          </cell>
        </row>
        <row r="569">
          <cell r="A569">
            <v>42240</v>
          </cell>
        </row>
        <row r="570">
          <cell r="A570">
            <v>42242</v>
          </cell>
        </row>
        <row r="571">
          <cell r="A571">
            <v>42243</v>
          </cell>
        </row>
        <row r="572">
          <cell r="A572">
            <v>42244</v>
          </cell>
        </row>
        <row r="573">
          <cell r="A573">
            <v>42245</v>
          </cell>
        </row>
        <row r="574">
          <cell r="A574">
            <v>42250</v>
          </cell>
        </row>
        <row r="575">
          <cell r="A575">
            <v>42253</v>
          </cell>
        </row>
        <row r="576">
          <cell r="A576">
            <v>42254</v>
          </cell>
        </row>
        <row r="577">
          <cell r="A577">
            <v>42255</v>
          </cell>
        </row>
        <row r="578">
          <cell r="A578">
            <v>43000</v>
          </cell>
        </row>
        <row r="579">
          <cell r="A579">
            <v>43202</v>
          </cell>
        </row>
        <row r="580">
          <cell r="A580">
            <v>43203</v>
          </cell>
        </row>
        <row r="581">
          <cell r="A581">
            <v>43211</v>
          </cell>
        </row>
        <row r="582">
          <cell r="A582">
            <v>43212</v>
          </cell>
        </row>
        <row r="583">
          <cell r="A583">
            <v>43226</v>
          </cell>
        </row>
        <row r="584">
          <cell r="A584">
            <v>43227</v>
          </cell>
        </row>
        <row r="585">
          <cell r="A585">
            <v>43231</v>
          </cell>
        </row>
        <row r="586">
          <cell r="A586">
            <v>43232</v>
          </cell>
        </row>
        <row r="587">
          <cell r="A587">
            <v>43233</v>
          </cell>
        </row>
        <row r="588">
          <cell r="A588">
            <v>43240</v>
          </cell>
        </row>
        <row r="589">
          <cell r="A589">
            <v>43245</v>
          </cell>
        </row>
        <row r="590">
          <cell r="A590">
            <v>43246</v>
          </cell>
        </row>
        <row r="591">
          <cell r="A591">
            <v>43247</v>
          </cell>
        </row>
        <row r="592">
          <cell r="A592">
            <v>43251</v>
          </cell>
        </row>
        <row r="593">
          <cell r="A593">
            <v>43252</v>
          </cell>
        </row>
        <row r="594">
          <cell r="A594">
            <v>43270</v>
          </cell>
        </row>
        <row r="595">
          <cell r="A595">
            <v>43271</v>
          </cell>
        </row>
        <row r="596">
          <cell r="A596">
            <v>43272</v>
          </cell>
        </row>
        <row r="597">
          <cell r="A597">
            <v>43273</v>
          </cell>
        </row>
        <row r="598">
          <cell r="A598">
            <v>43274</v>
          </cell>
        </row>
        <row r="599">
          <cell r="A599">
            <v>43280</v>
          </cell>
        </row>
        <row r="600">
          <cell r="A600">
            <v>43282</v>
          </cell>
        </row>
        <row r="601">
          <cell r="A601">
            <v>43283</v>
          </cell>
        </row>
        <row r="602">
          <cell r="A602">
            <v>43284</v>
          </cell>
        </row>
        <row r="603">
          <cell r="A603">
            <v>43285</v>
          </cell>
        </row>
        <row r="604">
          <cell r="A604">
            <v>43290</v>
          </cell>
        </row>
        <row r="605">
          <cell r="A605">
            <v>43293</v>
          </cell>
        </row>
        <row r="606">
          <cell r="A606">
            <v>43500</v>
          </cell>
        </row>
        <row r="607">
          <cell r="A607">
            <v>43505</v>
          </cell>
        </row>
        <row r="608">
          <cell r="A608">
            <v>43506</v>
          </cell>
        </row>
        <row r="609">
          <cell r="A609">
            <v>43507</v>
          </cell>
        </row>
        <row r="610">
          <cell r="A610">
            <v>43531</v>
          </cell>
        </row>
        <row r="611">
          <cell r="A611">
            <v>43532</v>
          </cell>
        </row>
        <row r="612">
          <cell r="A612">
            <v>43541</v>
          </cell>
        </row>
        <row r="613">
          <cell r="A613">
            <v>44000</v>
          </cell>
        </row>
        <row r="614">
          <cell r="A614">
            <v>44010</v>
          </cell>
        </row>
        <row r="615">
          <cell r="A615">
            <v>44201</v>
          </cell>
        </row>
        <row r="616">
          <cell r="A616">
            <v>44202</v>
          </cell>
        </row>
        <row r="617">
          <cell r="A617">
            <v>44203</v>
          </cell>
        </row>
        <row r="618">
          <cell r="A618">
            <v>44204</v>
          </cell>
        </row>
        <row r="619">
          <cell r="A619">
            <v>44210</v>
          </cell>
        </row>
        <row r="620">
          <cell r="A620">
            <v>44211</v>
          </cell>
        </row>
        <row r="621">
          <cell r="A621">
            <v>44213</v>
          </cell>
        </row>
        <row r="622">
          <cell r="A622">
            <v>44214</v>
          </cell>
        </row>
        <row r="623">
          <cell r="A623">
            <v>44222</v>
          </cell>
        </row>
        <row r="624">
          <cell r="A624">
            <v>44250</v>
          </cell>
        </row>
        <row r="625">
          <cell r="A625">
            <v>44253</v>
          </cell>
        </row>
        <row r="626">
          <cell r="A626">
            <v>44272</v>
          </cell>
        </row>
        <row r="627">
          <cell r="A627">
            <v>44273</v>
          </cell>
        </row>
        <row r="628">
          <cell r="A628">
            <v>44316</v>
          </cell>
        </row>
        <row r="629">
          <cell r="A629">
            <v>44317</v>
          </cell>
        </row>
        <row r="630">
          <cell r="A630">
            <v>44318</v>
          </cell>
        </row>
        <row r="631">
          <cell r="A631">
            <v>44320</v>
          </cell>
        </row>
        <row r="632">
          <cell r="A632">
            <v>44321</v>
          </cell>
        </row>
        <row r="633">
          <cell r="A633">
            <v>44322</v>
          </cell>
        </row>
        <row r="634">
          <cell r="A634">
            <v>44323</v>
          </cell>
        </row>
        <row r="635">
          <cell r="A635">
            <v>44324</v>
          </cell>
        </row>
        <row r="636">
          <cell r="A636">
            <v>44325</v>
          </cell>
        </row>
        <row r="637">
          <cell r="A637">
            <v>44330</v>
          </cell>
        </row>
        <row r="638">
          <cell r="A638">
            <v>44400</v>
          </cell>
        </row>
        <row r="639">
          <cell r="A639">
            <v>44410</v>
          </cell>
        </row>
        <row r="640">
          <cell r="A640">
            <v>44415</v>
          </cell>
        </row>
        <row r="641">
          <cell r="A641">
            <v>44430</v>
          </cell>
        </row>
        <row r="642">
          <cell r="A642">
            <v>44431</v>
          </cell>
        </row>
        <row r="643">
          <cell r="A643">
            <v>44435</v>
          </cell>
        </row>
        <row r="644">
          <cell r="A644">
            <v>44440</v>
          </cell>
        </row>
        <row r="645">
          <cell r="A645">
            <v>44450</v>
          </cell>
        </row>
        <row r="646">
          <cell r="A646">
            <v>47000</v>
          </cell>
        </row>
        <row r="647">
          <cell r="A647">
            <v>47201</v>
          </cell>
        </row>
        <row r="648">
          <cell r="A648">
            <v>47203</v>
          </cell>
        </row>
        <row r="649">
          <cell r="A649">
            <v>47204</v>
          </cell>
        </row>
        <row r="650">
          <cell r="A650">
            <v>47206</v>
          </cell>
        </row>
        <row r="651">
          <cell r="A651">
            <v>47212</v>
          </cell>
        </row>
        <row r="652">
          <cell r="A652">
            <v>47220</v>
          </cell>
        </row>
        <row r="653">
          <cell r="A653">
            <v>47222</v>
          </cell>
        </row>
        <row r="654">
          <cell r="A654">
            <v>47240</v>
          </cell>
        </row>
        <row r="655">
          <cell r="A655">
            <v>47241</v>
          </cell>
        </row>
        <row r="656">
          <cell r="A656">
            <v>47242</v>
          </cell>
        </row>
        <row r="657">
          <cell r="A657">
            <v>47245</v>
          </cell>
        </row>
        <row r="658">
          <cell r="A658">
            <v>47246</v>
          </cell>
        </row>
        <row r="659">
          <cell r="A659">
            <v>47250</v>
          </cell>
        </row>
        <row r="660">
          <cell r="A660">
            <v>47251</v>
          </cell>
        </row>
        <row r="661">
          <cell r="A661">
            <v>47252</v>
          </cell>
        </row>
        <row r="662">
          <cell r="A662">
            <v>47261</v>
          </cell>
        </row>
        <row r="663">
          <cell r="A663">
            <v>47262</v>
          </cell>
        </row>
        <row r="664">
          <cell r="A664">
            <v>47264</v>
          </cell>
        </row>
        <row r="665">
          <cell r="A665">
            <v>47271</v>
          </cell>
        </row>
        <row r="666">
          <cell r="A666">
            <v>47272</v>
          </cell>
        </row>
        <row r="667">
          <cell r="A667">
            <v>47276</v>
          </cell>
        </row>
        <row r="668">
          <cell r="A668">
            <v>47280</v>
          </cell>
        </row>
        <row r="669">
          <cell r="A669">
            <v>47281</v>
          </cell>
        </row>
        <row r="670">
          <cell r="A670">
            <v>47282</v>
          </cell>
        </row>
        <row r="671">
          <cell r="A671">
            <v>47283</v>
          </cell>
        </row>
        <row r="672">
          <cell r="A672">
            <v>47284</v>
          </cell>
        </row>
        <row r="673">
          <cell r="A673">
            <v>47285</v>
          </cell>
        </row>
        <row r="674">
          <cell r="A674">
            <v>47286</v>
          </cell>
        </row>
        <row r="675">
          <cell r="A675">
            <v>47300</v>
          </cell>
        </row>
        <row r="676">
          <cell r="A676">
            <v>47302</v>
          </cell>
        </row>
        <row r="677">
          <cell r="A677">
            <v>47303</v>
          </cell>
        </row>
        <row r="678">
          <cell r="A678">
            <v>47304</v>
          </cell>
        </row>
        <row r="679">
          <cell r="A679">
            <v>47306</v>
          </cell>
        </row>
        <row r="680">
          <cell r="A680">
            <v>47307</v>
          </cell>
        </row>
        <row r="681">
          <cell r="A681">
            <v>47313</v>
          </cell>
        </row>
        <row r="682">
          <cell r="A682">
            <v>47314</v>
          </cell>
        </row>
        <row r="683">
          <cell r="A683">
            <v>48000</v>
          </cell>
        </row>
        <row r="684">
          <cell r="A684">
            <v>48213</v>
          </cell>
        </row>
        <row r="685">
          <cell r="A685">
            <v>48214</v>
          </cell>
        </row>
        <row r="686">
          <cell r="A686">
            <v>48260</v>
          </cell>
        </row>
        <row r="687">
          <cell r="A687">
            <v>48264</v>
          </cell>
        </row>
        <row r="688">
          <cell r="A688">
            <v>48265</v>
          </cell>
        </row>
        <row r="689">
          <cell r="A689">
            <v>48267</v>
          </cell>
        </row>
        <row r="690">
          <cell r="A690">
            <v>48268</v>
          </cell>
        </row>
        <row r="691">
          <cell r="A691">
            <v>48269</v>
          </cell>
        </row>
        <row r="692">
          <cell r="A692">
            <v>48306</v>
          </cell>
        </row>
        <row r="693">
          <cell r="A693">
            <v>48311</v>
          </cell>
        </row>
        <row r="694">
          <cell r="A694">
            <v>48312</v>
          </cell>
        </row>
        <row r="695">
          <cell r="A695">
            <v>48314</v>
          </cell>
        </row>
        <row r="696">
          <cell r="A696">
            <v>48316</v>
          </cell>
        </row>
        <row r="697">
          <cell r="A697">
            <v>48317</v>
          </cell>
        </row>
        <row r="698">
          <cell r="A698">
            <v>48321</v>
          </cell>
        </row>
        <row r="699">
          <cell r="A699">
            <v>48322</v>
          </cell>
        </row>
        <row r="700">
          <cell r="A700">
            <v>48323</v>
          </cell>
        </row>
        <row r="701">
          <cell r="A701">
            <v>48324</v>
          </cell>
        </row>
        <row r="702">
          <cell r="A702">
            <v>48325</v>
          </cell>
        </row>
        <row r="703">
          <cell r="A703">
            <v>48326</v>
          </cell>
        </row>
        <row r="704">
          <cell r="A704">
            <v>48327</v>
          </cell>
        </row>
        <row r="705">
          <cell r="A705">
            <v>48331</v>
          </cell>
        </row>
        <row r="706">
          <cell r="A706">
            <v>48332</v>
          </cell>
        </row>
        <row r="707">
          <cell r="A707">
            <v>48350</v>
          </cell>
        </row>
        <row r="708">
          <cell r="A708">
            <v>48355</v>
          </cell>
        </row>
        <row r="709">
          <cell r="A709">
            <v>48356</v>
          </cell>
        </row>
        <row r="710">
          <cell r="A710">
            <v>48361</v>
          </cell>
        </row>
        <row r="711">
          <cell r="A711">
            <v>48362</v>
          </cell>
        </row>
        <row r="712">
          <cell r="A712">
            <v>48363</v>
          </cell>
        </row>
        <row r="713">
          <cell r="A713">
            <v>49000</v>
          </cell>
        </row>
        <row r="714">
          <cell r="A714">
            <v>49210</v>
          </cell>
        </row>
        <row r="715">
          <cell r="A715">
            <v>49214</v>
          </cell>
        </row>
        <row r="716">
          <cell r="A716">
            <v>49215</v>
          </cell>
        </row>
        <row r="717">
          <cell r="A717">
            <v>49216</v>
          </cell>
        </row>
        <row r="718">
          <cell r="A718">
            <v>49217</v>
          </cell>
        </row>
        <row r="719">
          <cell r="A719">
            <v>49218</v>
          </cell>
        </row>
        <row r="720">
          <cell r="A720">
            <v>49221</v>
          </cell>
        </row>
        <row r="721">
          <cell r="A721">
            <v>49222</v>
          </cell>
        </row>
        <row r="722">
          <cell r="A722">
            <v>49223</v>
          </cell>
        </row>
        <row r="723">
          <cell r="A723">
            <v>49224</v>
          </cell>
        </row>
        <row r="724">
          <cell r="A724">
            <v>49225</v>
          </cell>
        </row>
        <row r="725">
          <cell r="A725">
            <v>49228</v>
          </cell>
        </row>
        <row r="726">
          <cell r="A726">
            <v>49231</v>
          </cell>
        </row>
        <row r="727">
          <cell r="A727">
            <v>49232</v>
          </cell>
        </row>
        <row r="728">
          <cell r="A728">
            <v>49233</v>
          </cell>
        </row>
        <row r="729">
          <cell r="A729">
            <v>49234</v>
          </cell>
        </row>
        <row r="730">
          <cell r="A730">
            <v>49240</v>
          </cell>
        </row>
        <row r="731">
          <cell r="A731">
            <v>49243</v>
          </cell>
        </row>
        <row r="732">
          <cell r="A732">
            <v>49244</v>
          </cell>
        </row>
        <row r="733">
          <cell r="A733">
            <v>49245</v>
          </cell>
        </row>
        <row r="734">
          <cell r="A734">
            <v>49246</v>
          </cell>
        </row>
        <row r="735">
          <cell r="A735">
            <v>49247</v>
          </cell>
        </row>
        <row r="736">
          <cell r="A736">
            <v>49250</v>
          </cell>
        </row>
        <row r="737">
          <cell r="A737">
            <v>49251</v>
          </cell>
        </row>
        <row r="738">
          <cell r="A738">
            <v>49252</v>
          </cell>
        </row>
        <row r="739">
          <cell r="A739">
            <v>49253</v>
          </cell>
        </row>
        <row r="740">
          <cell r="A740">
            <v>49254</v>
          </cell>
        </row>
        <row r="741">
          <cell r="A741">
            <v>49255</v>
          </cell>
        </row>
        <row r="742">
          <cell r="A742">
            <v>49282</v>
          </cell>
        </row>
        <row r="743">
          <cell r="A743">
            <v>49283</v>
          </cell>
        </row>
        <row r="744">
          <cell r="A744">
            <v>49284</v>
          </cell>
        </row>
        <row r="745">
          <cell r="A745">
            <v>49290</v>
          </cell>
        </row>
        <row r="746">
          <cell r="A746">
            <v>49294</v>
          </cell>
        </row>
        <row r="747">
          <cell r="A747">
            <v>49295</v>
          </cell>
        </row>
        <row r="748">
          <cell r="A748">
            <v>49296</v>
          </cell>
        </row>
        <row r="749">
          <cell r="A749">
            <v>51000</v>
          </cell>
        </row>
        <row r="750">
          <cell r="A750">
            <v>51211</v>
          </cell>
        </row>
        <row r="751">
          <cell r="A751">
            <v>51212</v>
          </cell>
        </row>
        <row r="752">
          <cell r="A752">
            <v>51213</v>
          </cell>
        </row>
        <row r="753">
          <cell r="A753">
            <v>51214</v>
          </cell>
        </row>
        <row r="754">
          <cell r="A754">
            <v>51215</v>
          </cell>
        </row>
        <row r="755">
          <cell r="A755">
            <v>51216</v>
          </cell>
        </row>
        <row r="756">
          <cell r="A756">
            <v>51217</v>
          </cell>
        </row>
        <row r="757">
          <cell r="A757">
            <v>51218</v>
          </cell>
        </row>
        <row r="758">
          <cell r="A758">
            <v>51219</v>
          </cell>
        </row>
        <row r="759">
          <cell r="A759">
            <v>51221</v>
          </cell>
        </row>
        <row r="760">
          <cell r="A760">
            <v>51222</v>
          </cell>
        </row>
        <row r="761">
          <cell r="A761">
            <v>51223</v>
          </cell>
        </row>
        <row r="762">
          <cell r="A762">
            <v>51224</v>
          </cell>
        </row>
        <row r="763">
          <cell r="A763">
            <v>51225</v>
          </cell>
        </row>
        <row r="764">
          <cell r="A764">
            <v>51226</v>
          </cell>
        </row>
        <row r="765">
          <cell r="A765">
            <v>51227</v>
          </cell>
        </row>
        <row r="766">
          <cell r="A766">
            <v>51241</v>
          </cell>
        </row>
        <row r="767">
          <cell r="A767">
            <v>51242</v>
          </cell>
        </row>
        <row r="768">
          <cell r="A768">
            <v>51243</v>
          </cell>
        </row>
        <row r="769">
          <cell r="A769">
            <v>51244</v>
          </cell>
        </row>
        <row r="770">
          <cell r="A770">
            <v>51250</v>
          </cell>
        </row>
        <row r="771">
          <cell r="A771">
            <v>51251</v>
          </cell>
        </row>
        <row r="772">
          <cell r="A772">
            <v>51252</v>
          </cell>
        </row>
        <row r="773">
          <cell r="A773">
            <v>51253</v>
          </cell>
        </row>
        <row r="774">
          <cell r="A774">
            <v>51260</v>
          </cell>
        </row>
        <row r="775">
          <cell r="A775">
            <v>51261</v>
          </cell>
        </row>
        <row r="776">
          <cell r="A776">
            <v>51262</v>
          </cell>
        </row>
        <row r="777">
          <cell r="A777">
            <v>51263</v>
          </cell>
        </row>
        <row r="778">
          <cell r="A778">
            <v>51264</v>
          </cell>
        </row>
        <row r="779">
          <cell r="A779">
            <v>51265</v>
          </cell>
        </row>
        <row r="780">
          <cell r="A780">
            <v>51266</v>
          </cell>
        </row>
        <row r="781">
          <cell r="A781">
            <v>51280</v>
          </cell>
        </row>
        <row r="782">
          <cell r="A782">
            <v>51281</v>
          </cell>
        </row>
        <row r="783">
          <cell r="A783">
            <v>51300</v>
          </cell>
        </row>
        <row r="784">
          <cell r="A784">
            <v>51301</v>
          </cell>
        </row>
        <row r="785">
          <cell r="A785">
            <v>51302</v>
          </cell>
        </row>
        <row r="786">
          <cell r="A786">
            <v>51303</v>
          </cell>
        </row>
        <row r="787">
          <cell r="A787">
            <v>51304</v>
          </cell>
        </row>
        <row r="788">
          <cell r="A788">
            <v>51305</v>
          </cell>
        </row>
        <row r="789">
          <cell r="A789">
            <v>51306</v>
          </cell>
        </row>
        <row r="790">
          <cell r="A790">
            <v>51307</v>
          </cell>
        </row>
        <row r="791">
          <cell r="A791">
            <v>51311</v>
          </cell>
        </row>
        <row r="792">
          <cell r="A792">
            <v>51312</v>
          </cell>
        </row>
        <row r="793">
          <cell r="A793">
            <v>51313</v>
          </cell>
        </row>
        <row r="794">
          <cell r="A794">
            <v>51314</v>
          </cell>
        </row>
        <row r="795">
          <cell r="A795">
            <v>51315</v>
          </cell>
        </row>
        <row r="796">
          <cell r="A796">
            <v>51316</v>
          </cell>
        </row>
        <row r="797">
          <cell r="A797">
            <v>51317</v>
          </cell>
        </row>
        <row r="798">
          <cell r="A798">
            <v>51322</v>
          </cell>
        </row>
        <row r="799">
          <cell r="A799">
            <v>51323</v>
          </cell>
        </row>
        <row r="800">
          <cell r="A800">
            <v>51324</v>
          </cell>
        </row>
        <row r="801">
          <cell r="A801">
            <v>51325</v>
          </cell>
        </row>
        <row r="802">
          <cell r="A802">
            <v>51326</v>
          </cell>
        </row>
        <row r="803">
          <cell r="A803">
            <v>51327</v>
          </cell>
        </row>
        <row r="804">
          <cell r="A804">
            <v>51328</v>
          </cell>
        </row>
        <row r="805">
          <cell r="A805">
            <v>51329</v>
          </cell>
        </row>
        <row r="806">
          <cell r="A806">
            <v>51410</v>
          </cell>
        </row>
        <row r="807">
          <cell r="A807">
            <v>51414</v>
          </cell>
        </row>
        <row r="808">
          <cell r="A808">
            <v>51415</v>
          </cell>
        </row>
        <row r="809">
          <cell r="A809">
            <v>51417</v>
          </cell>
        </row>
        <row r="810">
          <cell r="A810">
            <v>51418</v>
          </cell>
        </row>
        <row r="811">
          <cell r="A811">
            <v>51500</v>
          </cell>
        </row>
        <row r="812">
          <cell r="A812">
            <v>51511</v>
          </cell>
        </row>
        <row r="813">
          <cell r="A813">
            <v>51512</v>
          </cell>
        </row>
        <row r="814">
          <cell r="A814">
            <v>51513</v>
          </cell>
        </row>
        <row r="815">
          <cell r="A815">
            <v>51514</v>
          </cell>
        </row>
        <row r="816">
          <cell r="A816">
            <v>51515</v>
          </cell>
        </row>
        <row r="817">
          <cell r="A817">
            <v>51516</v>
          </cell>
        </row>
        <row r="818">
          <cell r="A818">
            <v>51517</v>
          </cell>
        </row>
        <row r="819">
          <cell r="A819">
            <v>51521</v>
          </cell>
        </row>
        <row r="820">
          <cell r="A820">
            <v>51522</v>
          </cell>
        </row>
        <row r="821">
          <cell r="A821">
            <v>51523</v>
          </cell>
        </row>
        <row r="822">
          <cell r="A822">
            <v>51550</v>
          </cell>
        </row>
        <row r="823">
          <cell r="A823">
            <v>51551</v>
          </cell>
        </row>
        <row r="824">
          <cell r="A824">
            <v>51552</v>
          </cell>
        </row>
        <row r="825">
          <cell r="A825">
            <v>51554</v>
          </cell>
        </row>
        <row r="826">
          <cell r="A826">
            <v>51555</v>
          </cell>
        </row>
        <row r="827">
          <cell r="A827">
            <v>51556</v>
          </cell>
        </row>
        <row r="828">
          <cell r="A828">
            <v>51557</v>
          </cell>
        </row>
        <row r="829">
          <cell r="A829">
            <v>51559</v>
          </cell>
        </row>
        <row r="830">
          <cell r="A830">
            <v>51561</v>
          </cell>
        </row>
        <row r="831">
          <cell r="A831">
            <v>51562</v>
          </cell>
        </row>
        <row r="832">
          <cell r="A832">
            <v>51564</v>
          </cell>
        </row>
        <row r="833">
          <cell r="A833">
            <v>52000</v>
          </cell>
        </row>
        <row r="834">
          <cell r="A834">
            <v>52100</v>
          </cell>
        </row>
        <row r="835">
          <cell r="A835">
            <v>52104</v>
          </cell>
        </row>
        <row r="836">
          <cell r="A836">
            <v>52105</v>
          </cell>
        </row>
        <row r="837">
          <cell r="A837">
            <v>52106</v>
          </cell>
        </row>
        <row r="838">
          <cell r="A838">
            <v>52203</v>
          </cell>
        </row>
        <row r="839">
          <cell r="A839">
            <v>52204</v>
          </cell>
        </row>
        <row r="840">
          <cell r="A840">
            <v>52206</v>
          </cell>
        </row>
        <row r="841">
          <cell r="A841">
            <v>52207</v>
          </cell>
        </row>
        <row r="842">
          <cell r="A842">
            <v>52208</v>
          </cell>
        </row>
        <row r="843">
          <cell r="A843">
            <v>52210</v>
          </cell>
        </row>
        <row r="844">
          <cell r="A844">
            <v>52211</v>
          </cell>
        </row>
        <row r="845">
          <cell r="A845">
            <v>52212</v>
          </cell>
        </row>
        <row r="846">
          <cell r="A846">
            <v>52215</v>
          </cell>
        </row>
        <row r="847">
          <cell r="A847">
            <v>52216</v>
          </cell>
        </row>
        <row r="848">
          <cell r="A848">
            <v>52220</v>
          </cell>
        </row>
        <row r="849">
          <cell r="A849">
            <v>52221</v>
          </cell>
        </row>
        <row r="850">
          <cell r="A850">
            <v>52222</v>
          </cell>
        </row>
        <row r="851">
          <cell r="A851">
            <v>52223</v>
          </cell>
        </row>
        <row r="852">
          <cell r="A852">
            <v>52224</v>
          </cell>
        </row>
        <row r="853">
          <cell r="A853">
            <v>52231</v>
          </cell>
        </row>
        <row r="854">
          <cell r="A854">
            <v>52232</v>
          </cell>
        </row>
        <row r="855">
          <cell r="A855">
            <v>52233</v>
          </cell>
        </row>
        <row r="856">
          <cell r="A856">
            <v>52234</v>
          </cell>
        </row>
        <row r="857">
          <cell r="A857">
            <v>52332</v>
          </cell>
        </row>
        <row r="858">
          <cell r="A858">
            <v>52333</v>
          </cell>
        </row>
        <row r="859">
          <cell r="A859">
            <v>52341</v>
          </cell>
        </row>
        <row r="860">
          <cell r="A860">
            <v>52342</v>
          </cell>
        </row>
        <row r="861">
          <cell r="A861">
            <v>52352</v>
          </cell>
        </row>
        <row r="862">
          <cell r="A862">
            <v>52402</v>
          </cell>
        </row>
        <row r="863">
          <cell r="A863">
            <v>52403</v>
          </cell>
        </row>
        <row r="864">
          <cell r="A864">
            <v>52404</v>
          </cell>
        </row>
        <row r="865">
          <cell r="A865">
            <v>52420</v>
          </cell>
        </row>
        <row r="866">
          <cell r="A866">
            <v>52422</v>
          </cell>
        </row>
        <row r="867">
          <cell r="A867">
            <v>52423</v>
          </cell>
        </row>
        <row r="868">
          <cell r="A868">
            <v>52424</v>
          </cell>
        </row>
        <row r="869">
          <cell r="A869">
            <v>52425</v>
          </cell>
        </row>
        <row r="870">
          <cell r="A870">
            <v>52426</v>
          </cell>
        </row>
        <row r="871">
          <cell r="A871">
            <v>52427</v>
          </cell>
        </row>
        <row r="872">
          <cell r="A872">
            <v>52428</v>
          </cell>
        </row>
        <row r="873">
          <cell r="A873">
            <v>52429</v>
          </cell>
        </row>
        <row r="874">
          <cell r="A874">
            <v>52434</v>
          </cell>
        </row>
        <row r="875">
          <cell r="A875">
            <v>52440</v>
          </cell>
        </row>
        <row r="876">
          <cell r="A876">
            <v>52444</v>
          </cell>
        </row>
        <row r="877">
          <cell r="A877">
            <v>52445</v>
          </cell>
        </row>
        <row r="878">
          <cell r="A878">
            <v>52446</v>
          </cell>
        </row>
        <row r="879">
          <cell r="A879">
            <v>52447</v>
          </cell>
        </row>
        <row r="880">
          <cell r="A880">
            <v>52448</v>
          </cell>
        </row>
        <row r="881">
          <cell r="A881">
            <v>52449</v>
          </cell>
        </row>
        <row r="882">
          <cell r="A882">
            <v>52450</v>
          </cell>
        </row>
        <row r="883">
          <cell r="A883">
            <v>52452</v>
          </cell>
        </row>
        <row r="884">
          <cell r="A884">
            <v>52460</v>
          </cell>
        </row>
        <row r="885">
          <cell r="A885">
            <v>52462</v>
          </cell>
        </row>
        <row r="886">
          <cell r="A886">
            <v>52463</v>
          </cell>
        </row>
        <row r="887">
          <cell r="A887">
            <v>52464</v>
          </cell>
        </row>
        <row r="888">
          <cell r="A888">
            <v>52465</v>
          </cell>
        </row>
        <row r="889">
          <cell r="A889">
            <v>52466</v>
          </cell>
        </row>
        <row r="890">
          <cell r="A890">
            <v>52470</v>
          </cell>
        </row>
        <row r="891">
          <cell r="A891">
            <v>52474</v>
          </cell>
        </row>
        <row r="892">
          <cell r="A892">
            <v>52475</v>
          </cell>
        </row>
        <row r="893">
          <cell r="A893">
            <v>53000</v>
          </cell>
        </row>
        <row r="894">
          <cell r="A894">
            <v>53201</v>
          </cell>
        </row>
        <row r="895">
          <cell r="A895">
            <v>53202</v>
          </cell>
        </row>
        <row r="896">
          <cell r="A896">
            <v>53203</v>
          </cell>
        </row>
        <row r="897">
          <cell r="A897">
            <v>53206</v>
          </cell>
        </row>
        <row r="898">
          <cell r="A898">
            <v>53211</v>
          </cell>
        </row>
        <row r="899">
          <cell r="A899">
            <v>53212</v>
          </cell>
        </row>
        <row r="900">
          <cell r="A900">
            <v>53213</v>
          </cell>
        </row>
        <row r="901">
          <cell r="A901">
            <v>53220</v>
          </cell>
        </row>
        <row r="902">
          <cell r="A902">
            <v>53223</v>
          </cell>
        </row>
        <row r="903">
          <cell r="A903">
            <v>53224</v>
          </cell>
        </row>
        <row r="904">
          <cell r="A904">
            <v>53230</v>
          </cell>
        </row>
        <row r="905">
          <cell r="A905">
            <v>53231</v>
          </cell>
        </row>
        <row r="906">
          <cell r="A906">
            <v>53233</v>
          </cell>
        </row>
        <row r="907">
          <cell r="A907">
            <v>53234</v>
          </cell>
        </row>
        <row r="908">
          <cell r="A908">
            <v>53236</v>
          </cell>
        </row>
        <row r="909">
          <cell r="A909">
            <v>53244</v>
          </cell>
        </row>
        <row r="910">
          <cell r="A910">
            <v>53250</v>
          </cell>
        </row>
        <row r="911">
          <cell r="A911">
            <v>53260</v>
          </cell>
        </row>
        <row r="912">
          <cell r="A912">
            <v>53261</v>
          </cell>
        </row>
        <row r="913">
          <cell r="A913">
            <v>53262</v>
          </cell>
        </row>
        <row r="914">
          <cell r="A914">
            <v>53270</v>
          </cell>
        </row>
        <row r="915">
          <cell r="A915">
            <v>53271</v>
          </cell>
        </row>
        <row r="916">
          <cell r="A916">
            <v>53273</v>
          </cell>
        </row>
        <row r="917">
          <cell r="A917">
            <v>53274</v>
          </cell>
        </row>
        <row r="918">
          <cell r="A918">
            <v>53284</v>
          </cell>
        </row>
        <row r="919">
          <cell r="A919">
            <v>53287</v>
          </cell>
        </row>
        <row r="920">
          <cell r="A920">
            <v>53288</v>
          </cell>
        </row>
        <row r="921">
          <cell r="A921">
            <v>53289</v>
          </cell>
        </row>
        <row r="922">
          <cell r="A922">
            <v>53291</v>
          </cell>
        </row>
        <row r="923">
          <cell r="A923">
            <v>53294</v>
          </cell>
        </row>
        <row r="924">
          <cell r="A924">
            <v>53296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16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18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vmlDrawing" Target="../drawings/vmlDrawing2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narodne-novine.nn.hr/clanci/sluzbeni/2025_12_155_2318.html" TargetMode="External"/><Relationship Id="rId2" Type="http://schemas.openxmlformats.org/officeDocument/2006/relationships/hyperlink" Target="mailto:energetska.ucinkovitost@mingo.hr" TargetMode="External"/><Relationship Id="rId1" Type="http://schemas.openxmlformats.org/officeDocument/2006/relationships/hyperlink" Target="https://web.dzs.hr/App/NKD_Browser/assets/docs/NKD_2025_struktura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eb.dzs.hr/App/NKD_Browse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49E2-33CA-41E0-BCB6-C520BC843D4F}">
  <dimension ref="A1:P925"/>
  <sheetViews>
    <sheetView workbookViewId="0">
      <selection activeCell="I23" sqref="I23"/>
    </sheetView>
  </sheetViews>
  <sheetFormatPr defaultColWidth="9.140625" defaultRowHeight="15"/>
  <cols>
    <col min="1" max="1" width="12.85546875" style="7" bestFit="1" customWidth="1"/>
    <col min="2" max="2" width="29" style="7" bestFit="1" customWidth="1"/>
    <col min="3" max="3" width="30.28515625" style="7" bestFit="1" customWidth="1"/>
    <col min="4" max="4" width="1.42578125" style="7" customWidth="1"/>
    <col min="5" max="6" width="9.140625" style="7"/>
    <col min="7" max="7" width="1.5703125" style="7" customWidth="1"/>
    <col min="8" max="10" width="9.140625" style="7"/>
    <col min="11" max="11" width="1.5703125" style="7" customWidth="1"/>
    <col min="12" max="18" width="9.140625" style="7"/>
    <col min="19" max="19" width="9.140625" style="7" customWidth="1"/>
    <col min="20" max="16384" width="9.140625" style="7"/>
  </cols>
  <sheetData>
    <row r="1" spans="1:16" ht="15.75" thickBot="1">
      <c r="A1" s="38" t="s">
        <v>3645</v>
      </c>
      <c r="B1" s="38" t="s">
        <v>3644</v>
      </c>
      <c r="C1" s="38" t="s">
        <v>3643</v>
      </c>
      <c r="E1" s="7" t="s">
        <v>3662</v>
      </c>
      <c r="H1" s="7" t="s">
        <v>3678</v>
      </c>
      <c r="J1" s="7" t="s">
        <v>3745</v>
      </c>
      <c r="N1" s="7" t="s">
        <v>3754</v>
      </c>
      <c r="P1" s="7" t="s">
        <v>3805</v>
      </c>
    </row>
    <row r="2" spans="1:16" ht="15.75" thickBot="1">
      <c r="A2" s="38">
        <v>10000</v>
      </c>
      <c r="B2" s="38" t="s">
        <v>3600</v>
      </c>
      <c r="C2" s="38" t="s">
        <v>3642</v>
      </c>
      <c r="E2" s="7" t="s">
        <v>3663</v>
      </c>
      <c r="H2" s="7" t="s">
        <v>3679</v>
      </c>
      <c r="J2" s="7" t="s">
        <v>3763</v>
      </c>
      <c r="L2" s="51" t="s">
        <v>3670</v>
      </c>
      <c r="M2" s="52" t="s">
        <v>3748</v>
      </c>
      <c r="N2" s="52">
        <v>9.35</v>
      </c>
      <c r="P2" s="95" t="s">
        <v>3832</v>
      </c>
    </row>
    <row r="3" spans="1:16" ht="17.25" thickBot="1">
      <c r="A3" s="38">
        <v>10010</v>
      </c>
      <c r="B3" s="38" t="s">
        <v>3600</v>
      </c>
      <c r="C3" s="38" t="s">
        <v>3641</v>
      </c>
      <c r="E3" s="7" t="s">
        <v>3665</v>
      </c>
      <c r="H3" s="7" t="s">
        <v>3680</v>
      </c>
      <c r="J3" s="7" t="s">
        <v>3764</v>
      </c>
      <c r="L3" s="51" t="s">
        <v>3749</v>
      </c>
      <c r="M3" s="52" t="s">
        <v>3748</v>
      </c>
      <c r="N3" s="52">
        <v>10.02</v>
      </c>
      <c r="P3" s="95" t="s">
        <v>3824</v>
      </c>
    </row>
    <row r="4" spans="1:16" ht="17.25" thickBot="1">
      <c r="A4" s="38">
        <v>10020</v>
      </c>
      <c r="B4" s="38" t="s">
        <v>3600</v>
      </c>
      <c r="C4" s="38" t="s">
        <v>3640</v>
      </c>
      <c r="E4" s="7" t="s">
        <v>3666</v>
      </c>
      <c r="H4" s="7" t="s">
        <v>3681</v>
      </c>
      <c r="J4" s="7" t="s">
        <v>3754</v>
      </c>
      <c r="L4" s="51" t="s">
        <v>3750</v>
      </c>
      <c r="M4" s="52" t="s">
        <v>3748</v>
      </c>
      <c r="N4" s="52">
        <v>7.16</v>
      </c>
      <c r="P4" s="95" t="s">
        <v>3825</v>
      </c>
    </row>
    <row r="5" spans="1:16" ht="15.75" thickBot="1">
      <c r="A5" s="38">
        <v>10040</v>
      </c>
      <c r="B5" s="38" t="s">
        <v>3600</v>
      </c>
      <c r="C5" s="38" t="s">
        <v>3639</v>
      </c>
      <c r="E5" s="7" t="s">
        <v>3664</v>
      </c>
      <c r="J5" s="7" t="s">
        <v>3759</v>
      </c>
      <c r="L5" s="51" t="s">
        <v>3751</v>
      </c>
      <c r="M5" s="52" t="s">
        <v>3752</v>
      </c>
      <c r="N5" s="52">
        <v>12.94</v>
      </c>
      <c r="P5" s="95" t="s">
        <v>3826</v>
      </c>
    </row>
    <row r="6" spans="1:16" ht="15.75" thickBot="1">
      <c r="A6" s="38">
        <v>10090</v>
      </c>
      <c r="B6" s="38" t="s">
        <v>3600</v>
      </c>
      <c r="C6" s="38" t="s">
        <v>3638</v>
      </c>
      <c r="J6" s="7" t="s">
        <v>3754</v>
      </c>
      <c r="L6" s="51" t="s">
        <v>3753</v>
      </c>
      <c r="M6" s="52" t="s">
        <v>3752</v>
      </c>
      <c r="N6" s="52">
        <v>15.7</v>
      </c>
      <c r="P6" s="95" t="s">
        <v>3827</v>
      </c>
    </row>
    <row r="7" spans="1:16" ht="15.75" thickBot="1">
      <c r="A7" s="38">
        <v>10110</v>
      </c>
      <c r="B7" s="38" t="s">
        <v>3600</v>
      </c>
      <c r="C7" s="38" t="s">
        <v>3637</v>
      </c>
      <c r="E7" s="7" t="s">
        <v>3800</v>
      </c>
      <c r="J7" s="7" t="s">
        <v>3760</v>
      </c>
      <c r="L7" s="51" t="s">
        <v>3750</v>
      </c>
      <c r="M7" s="52" t="s">
        <v>3752</v>
      </c>
      <c r="N7" s="52">
        <v>12.8</v>
      </c>
      <c r="P7" s="95" t="s">
        <v>3828</v>
      </c>
    </row>
    <row r="8" spans="1:16">
      <c r="A8" s="38">
        <v>10250</v>
      </c>
      <c r="B8" s="38" t="s">
        <v>3600</v>
      </c>
      <c r="C8" s="38" t="s">
        <v>3636</v>
      </c>
      <c r="E8" s="7" t="s">
        <v>3801</v>
      </c>
      <c r="J8" s="7" t="s">
        <v>3754</v>
      </c>
      <c r="P8" s="95" t="s">
        <v>3829</v>
      </c>
    </row>
    <row r="9" spans="1:16" ht="16.5">
      <c r="A9" s="38">
        <v>10251</v>
      </c>
      <c r="B9" s="38" t="s">
        <v>3600</v>
      </c>
      <c r="C9" s="38" t="s">
        <v>3635</v>
      </c>
      <c r="J9" s="7" t="s">
        <v>3666</v>
      </c>
      <c r="P9" s="95" t="s">
        <v>3830</v>
      </c>
    </row>
    <row r="10" spans="1:16">
      <c r="A10" s="38">
        <v>10253</v>
      </c>
      <c r="B10" s="38" t="s">
        <v>3600</v>
      </c>
      <c r="C10" s="38" t="s">
        <v>3634</v>
      </c>
      <c r="P10" s="95" t="s">
        <v>3831</v>
      </c>
    </row>
    <row r="11" spans="1:16">
      <c r="A11" s="38">
        <v>10255</v>
      </c>
      <c r="B11" s="38" t="s">
        <v>3571</v>
      </c>
      <c r="C11" s="38" t="s">
        <v>3633</v>
      </c>
    </row>
    <row r="12" spans="1:16">
      <c r="A12" s="38">
        <v>10257</v>
      </c>
      <c r="B12" s="38" t="s">
        <v>3600</v>
      </c>
      <c r="C12" s="38" t="s">
        <v>3632</v>
      </c>
    </row>
    <row r="13" spans="1:16">
      <c r="A13" s="38">
        <v>10290</v>
      </c>
      <c r="B13" s="38" t="s">
        <v>3571</v>
      </c>
      <c r="C13" s="38" t="s">
        <v>3631</v>
      </c>
    </row>
    <row r="14" spans="1:16">
      <c r="A14" s="38">
        <v>10291</v>
      </c>
      <c r="B14" s="38" t="s">
        <v>3571</v>
      </c>
      <c r="C14" s="38" t="s">
        <v>3630</v>
      </c>
    </row>
    <row r="15" spans="1:16">
      <c r="A15" s="38">
        <v>10292</v>
      </c>
      <c r="B15" s="38" t="s">
        <v>3571</v>
      </c>
      <c r="C15" s="38" t="s">
        <v>3629</v>
      </c>
    </row>
    <row r="16" spans="1:16">
      <c r="A16" s="38">
        <v>10293</v>
      </c>
      <c r="B16" s="38" t="s">
        <v>3571</v>
      </c>
      <c r="C16" s="38" t="s">
        <v>3628</v>
      </c>
    </row>
    <row r="17" spans="1:3">
      <c r="A17" s="38">
        <v>10294</v>
      </c>
      <c r="B17" s="38" t="s">
        <v>3571</v>
      </c>
      <c r="C17" s="38" t="s">
        <v>3627</v>
      </c>
    </row>
    <row r="18" spans="1:3">
      <c r="A18" s="38">
        <v>10295</v>
      </c>
      <c r="B18" s="38" t="s">
        <v>3571</v>
      </c>
      <c r="C18" s="38" t="s">
        <v>3626</v>
      </c>
    </row>
    <row r="19" spans="1:3">
      <c r="A19" s="38">
        <v>10296</v>
      </c>
      <c r="B19" s="38" t="s">
        <v>3571</v>
      </c>
      <c r="C19" s="38" t="s">
        <v>3625</v>
      </c>
    </row>
    <row r="20" spans="1:3">
      <c r="A20" s="38">
        <v>10297</v>
      </c>
      <c r="B20" s="38" t="s">
        <v>3571</v>
      </c>
      <c r="C20" s="38" t="s">
        <v>3624</v>
      </c>
    </row>
    <row r="21" spans="1:3">
      <c r="A21" s="38">
        <v>10298</v>
      </c>
      <c r="B21" s="38" t="s">
        <v>3571</v>
      </c>
      <c r="C21" s="38" t="s">
        <v>3623</v>
      </c>
    </row>
    <row r="22" spans="1:3">
      <c r="A22" s="38">
        <v>10299</v>
      </c>
      <c r="B22" s="38" t="s">
        <v>3571</v>
      </c>
      <c r="C22" s="38" t="s">
        <v>3622</v>
      </c>
    </row>
    <row r="23" spans="1:3">
      <c r="A23" s="38">
        <v>10310</v>
      </c>
      <c r="B23" s="38" t="s">
        <v>3571</v>
      </c>
      <c r="C23" s="38" t="s">
        <v>3621</v>
      </c>
    </row>
    <row r="24" spans="1:3">
      <c r="A24" s="38">
        <v>10311</v>
      </c>
      <c r="B24" s="38" t="s">
        <v>3571</v>
      </c>
      <c r="C24" s="38" t="s">
        <v>3620</v>
      </c>
    </row>
    <row r="25" spans="1:3">
      <c r="A25" s="38">
        <v>10312</v>
      </c>
      <c r="B25" s="38" t="s">
        <v>3571</v>
      </c>
      <c r="C25" s="38" t="s">
        <v>3619</v>
      </c>
    </row>
    <row r="26" spans="1:3">
      <c r="A26" s="38">
        <v>10313</v>
      </c>
      <c r="B26" s="38" t="s">
        <v>3571</v>
      </c>
      <c r="C26" s="38" t="s">
        <v>3618</v>
      </c>
    </row>
    <row r="27" spans="1:3">
      <c r="A27" s="38">
        <v>10314</v>
      </c>
      <c r="B27" s="38" t="s">
        <v>3571</v>
      </c>
      <c r="C27" s="38" t="s">
        <v>3617</v>
      </c>
    </row>
    <row r="28" spans="1:3">
      <c r="A28" s="38">
        <v>10315</v>
      </c>
      <c r="B28" s="38" t="s">
        <v>3600</v>
      </c>
      <c r="C28" s="38" t="s">
        <v>3616</v>
      </c>
    </row>
    <row r="29" spans="1:3">
      <c r="A29" s="38">
        <v>10316</v>
      </c>
      <c r="B29" s="38" t="s">
        <v>3571</v>
      </c>
      <c r="C29" s="38" t="s">
        <v>3615</v>
      </c>
    </row>
    <row r="30" spans="1:3">
      <c r="A30" s="38">
        <v>10340</v>
      </c>
      <c r="B30" s="38" t="s">
        <v>3571</v>
      </c>
      <c r="C30" s="38" t="s">
        <v>3614</v>
      </c>
    </row>
    <row r="31" spans="1:3">
      <c r="A31" s="38">
        <v>10341</v>
      </c>
      <c r="B31" s="38" t="s">
        <v>3571</v>
      </c>
      <c r="C31" s="38" t="s">
        <v>3613</v>
      </c>
    </row>
    <row r="32" spans="1:3">
      <c r="A32" s="38">
        <v>10342</v>
      </c>
      <c r="B32" s="38" t="s">
        <v>3571</v>
      </c>
      <c r="C32" s="38" t="s">
        <v>3612</v>
      </c>
    </row>
    <row r="33" spans="1:3">
      <c r="A33" s="38">
        <v>10343</v>
      </c>
      <c r="B33" s="38" t="s">
        <v>3571</v>
      </c>
      <c r="C33" s="38" t="s">
        <v>3611</v>
      </c>
    </row>
    <row r="34" spans="1:3">
      <c r="A34" s="38">
        <v>10344</v>
      </c>
      <c r="B34" s="38" t="s">
        <v>3571</v>
      </c>
      <c r="C34" s="38" t="s">
        <v>3610</v>
      </c>
    </row>
    <row r="35" spans="1:3">
      <c r="A35" s="38">
        <v>10345</v>
      </c>
      <c r="B35" s="38" t="s">
        <v>3571</v>
      </c>
      <c r="C35" s="38" t="s">
        <v>3609</v>
      </c>
    </row>
    <row r="36" spans="1:3">
      <c r="A36" s="38">
        <v>10346</v>
      </c>
      <c r="B36" s="38" t="s">
        <v>3571</v>
      </c>
      <c r="C36" s="38" t="s">
        <v>3608</v>
      </c>
    </row>
    <row r="37" spans="1:3">
      <c r="A37" s="38">
        <v>10347</v>
      </c>
      <c r="B37" s="38" t="s">
        <v>3571</v>
      </c>
      <c r="C37" s="38" t="s">
        <v>3607</v>
      </c>
    </row>
    <row r="38" spans="1:3">
      <c r="A38" s="38">
        <v>10360</v>
      </c>
      <c r="B38" s="38" t="s">
        <v>3600</v>
      </c>
      <c r="C38" s="38" t="s">
        <v>3606</v>
      </c>
    </row>
    <row r="39" spans="1:3">
      <c r="A39" s="38">
        <v>10361</v>
      </c>
      <c r="B39" s="38" t="s">
        <v>3600</v>
      </c>
      <c r="C39" s="38" t="s">
        <v>3605</v>
      </c>
    </row>
    <row r="40" spans="1:3">
      <c r="A40" s="38">
        <v>10362</v>
      </c>
      <c r="B40" s="38" t="s">
        <v>3600</v>
      </c>
      <c r="C40" s="38" t="s">
        <v>3604</v>
      </c>
    </row>
    <row r="41" spans="1:3">
      <c r="A41" s="38">
        <v>10363</v>
      </c>
      <c r="B41" s="38" t="s">
        <v>3600</v>
      </c>
      <c r="C41" s="38" t="s">
        <v>3603</v>
      </c>
    </row>
    <row r="42" spans="1:3">
      <c r="A42" s="38">
        <v>10370</v>
      </c>
      <c r="B42" s="38" t="s">
        <v>3571</v>
      </c>
      <c r="C42" s="38" t="s">
        <v>3602</v>
      </c>
    </row>
    <row r="43" spans="1:3">
      <c r="A43" s="38">
        <v>10372</v>
      </c>
      <c r="B43" s="38" t="s">
        <v>3571</v>
      </c>
      <c r="C43" s="38" t="s">
        <v>3601</v>
      </c>
    </row>
    <row r="44" spans="1:3">
      <c r="A44" s="38">
        <v>10373</v>
      </c>
      <c r="B44" s="38" t="s">
        <v>3600</v>
      </c>
      <c r="C44" s="38" t="s">
        <v>3599</v>
      </c>
    </row>
    <row r="45" spans="1:3">
      <c r="A45" s="38">
        <v>10380</v>
      </c>
      <c r="B45" s="38" t="s">
        <v>3571</v>
      </c>
      <c r="C45" s="38" t="s">
        <v>3598</v>
      </c>
    </row>
    <row r="46" spans="1:3">
      <c r="A46" s="38">
        <v>10381</v>
      </c>
      <c r="B46" s="38" t="s">
        <v>3571</v>
      </c>
      <c r="C46" s="38" t="s">
        <v>3597</v>
      </c>
    </row>
    <row r="47" spans="1:3">
      <c r="A47" s="38">
        <v>10382</v>
      </c>
      <c r="B47" s="38" t="s">
        <v>3571</v>
      </c>
      <c r="C47" s="38" t="s">
        <v>3596</v>
      </c>
    </row>
    <row r="48" spans="1:3">
      <c r="A48" s="38">
        <v>10383</v>
      </c>
      <c r="B48" s="38" t="s">
        <v>3571</v>
      </c>
      <c r="C48" s="38" t="s">
        <v>3595</v>
      </c>
    </row>
    <row r="49" spans="1:3">
      <c r="A49" s="38">
        <v>10408</v>
      </c>
      <c r="B49" s="38" t="s">
        <v>3571</v>
      </c>
      <c r="C49" s="38" t="s">
        <v>3594</v>
      </c>
    </row>
    <row r="50" spans="1:3">
      <c r="A50" s="38">
        <v>10410</v>
      </c>
      <c r="B50" s="38" t="s">
        <v>3571</v>
      </c>
      <c r="C50" s="38" t="s">
        <v>3593</v>
      </c>
    </row>
    <row r="51" spans="1:3">
      <c r="A51" s="38">
        <v>10411</v>
      </c>
      <c r="B51" s="38" t="s">
        <v>3571</v>
      </c>
      <c r="C51" s="38" t="s">
        <v>3592</v>
      </c>
    </row>
    <row r="52" spans="1:3">
      <c r="A52" s="38">
        <v>10412</v>
      </c>
      <c r="B52" s="38" t="s">
        <v>3571</v>
      </c>
      <c r="C52" s="38" t="s">
        <v>3591</v>
      </c>
    </row>
    <row r="53" spans="1:3">
      <c r="A53" s="38">
        <v>10413</v>
      </c>
      <c r="B53" s="38" t="s">
        <v>3571</v>
      </c>
      <c r="C53" s="38" t="s">
        <v>3590</v>
      </c>
    </row>
    <row r="54" spans="1:3">
      <c r="A54" s="38">
        <v>10414</v>
      </c>
      <c r="B54" s="38" t="s">
        <v>3571</v>
      </c>
      <c r="C54" s="38" t="s">
        <v>3589</v>
      </c>
    </row>
    <row r="55" spans="1:3">
      <c r="A55" s="38">
        <v>10415</v>
      </c>
      <c r="B55" s="38" t="s">
        <v>3571</v>
      </c>
      <c r="C55" s="38" t="s">
        <v>3588</v>
      </c>
    </row>
    <row r="56" spans="1:3">
      <c r="A56" s="38">
        <v>10417</v>
      </c>
      <c r="B56" s="38" t="s">
        <v>3571</v>
      </c>
      <c r="C56" s="38" t="s">
        <v>3587</v>
      </c>
    </row>
    <row r="57" spans="1:3">
      <c r="A57" s="38">
        <v>10418</v>
      </c>
      <c r="B57" s="38" t="s">
        <v>3571</v>
      </c>
      <c r="C57" s="38" t="s">
        <v>3586</v>
      </c>
    </row>
    <row r="58" spans="1:3">
      <c r="A58" s="38">
        <v>10419</v>
      </c>
      <c r="B58" s="38" t="s">
        <v>3571</v>
      </c>
      <c r="C58" s="38" t="s">
        <v>3585</v>
      </c>
    </row>
    <row r="59" spans="1:3">
      <c r="A59" s="38">
        <v>10430</v>
      </c>
      <c r="B59" s="38" t="s">
        <v>3571</v>
      </c>
      <c r="C59" s="38" t="s">
        <v>3584</v>
      </c>
    </row>
    <row r="60" spans="1:3">
      <c r="A60" s="38">
        <v>10431</v>
      </c>
      <c r="B60" s="38" t="s">
        <v>3571</v>
      </c>
      <c r="C60" s="38" t="s">
        <v>3583</v>
      </c>
    </row>
    <row r="61" spans="1:3">
      <c r="A61" s="38">
        <v>10432</v>
      </c>
      <c r="B61" s="38" t="s">
        <v>3571</v>
      </c>
      <c r="C61" s="38" t="s">
        <v>3582</v>
      </c>
    </row>
    <row r="62" spans="1:3">
      <c r="A62" s="38">
        <v>10434</v>
      </c>
      <c r="B62" s="38" t="s">
        <v>3571</v>
      </c>
      <c r="C62" s="38" t="s">
        <v>3581</v>
      </c>
    </row>
    <row r="63" spans="1:3">
      <c r="A63" s="38">
        <v>10435</v>
      </c>
      <c r="B63" s="38" t="s">
        <v>3571</v>
      </c>
      <c r="C63" s="38" t="s">
        <v>3580</v>
      </c>
    </row>
    <row r="64" spans="1:3">
      <c r="A64" s="38">
        <v>10436</v>
      </c>
      <c r="B64" s="38" t="s">
        <v>3571</v>
      </c>
      <c r="C64" s="38" t="s">
        <v>3579</v>
      </c>
    </row>
    <row r="65" spans="1:3">
      <c r="A65" s="38">
        <v>10437</v>
      </c>
      <c r="B65" s="38" t="s">
        <v>3571</v>
      </c>
      <c r="C65" s="38" t="s">
        <v>3578</v>
      </c>
    </row>
    <row r="66" spans="1:3">
      <c r="A66" s="38">
        <v>10450</v>
      </c>
      <c r="B66" s="38" t="s">
        <v>3571</v>
      </c>
      <c r="C66" s="38" t="s">
        <v>3577</v>
      </c>
    </row>
    <row r="67" spans="1:3">
      <c r="A67" s="38">
        <v>10451</v>
      </c>
      <c r="B67" s="38" t="s">
        <v>3571</v>
      </c>
      <c r="C67" s="38" t="s">
        <v>3576</v>
      </c>
    </row>
    <row r="68" spans="1:3">
      <c r="A68" s="38">
        <v>10453</v>
      </c>
      <c r="B68" s="38" t="s">
        <v>3571</v>
      </c>
      <c r="C68" s="38" t="s">
        <v>3575</v>
      </c>
    </row>
    <row r="69" spans="1:3">
      <c r="A69" s="38">
        <v>10454</v>
      </c>
      <c r="B69" s="38" t="s">
        <v>3571</v>
      </c>
      <c r="C69" s="38" t="s">
        <v>3574</v>
      </c>
    </row>
    <row r="70" spans="1:3">
      <c r="A70" s="38">
        <v>10455</v>
      </c>
      <c r="B70" s="38" t="s">
        <v>3571</v>
      </c>
      <c r="C70" s="38" t="s">
        <v>3573</v>
      </c>
    </row>
    <row r="71" spans="1:3">
      <c r="A71" s="38">
        <v>10456</v>
      </c>
      <c r="B71" s="38" t="s">
        <v>3571</v>
      </c>
      <c r="C71" s="38" t="s">
        <v>3572</v>
      </c>
    </row>
    <row r="72" spans="1:3">
      <c r="A72" s="38">
        <v>10457</v>
      </c>
      <c r="B72" s="38" t="s">
        <v>3571</v>
      </c>
      <c r="C72" s="38" t="s">
        <v>3570</v>
      </c>
    </row>
    <row r="73" spans="1:3">
      <c r="A73" s="38">
        <v>20000</v>
      </c>
      <c r="B73" s="38" t="s">
        <v>3514</v>
      </c>
      <c r="C73" s="38" t="s">
        <v>3569</v>
      </c>
    </row>
    <row r="74" spans="1:3">
      <c r="A74" s="38">
        <v>20205</v>
      </c>
      <c r="B74" s="38" t="s">
        <v>3514</v>
      </c>
      <c r="C74" s="38" t="s">
        <v>3568</v>
      </c>
    </row>
    <row r="75" spans="1:3">
      <c r="A75" s="38">
        <v>20207</v>
      </c>
      <c r="B75" s="38" t="s">
        <v>3514</v>
      </c>
      <c r="C75" s="38" t="s">
        <v>3567</v>
      </c>
    </row>
    <row r="76" spans="1:3">
      <c r="A76" s="38">
        <v>20210</v>
      </c>
      <c r="B76" s="38" t="s">
        <v>3514</v>
      </c>
      <c r="C76" s="38" t="s">
        <v>3566</v>
      </c>
    </row>
    <row r="77" spans="1:3">
      <c r="A77" s="38">
        <v>20213</v>
      </c>
      <c r="B77" s="38" t="s">
        <v>3514</v>
      </c>
      <c r="C77" s="38" t="s">
        <v>3565</v>
      </c>
    </row>
    <row r="78" spans="1:3">
      <c r="A78" s="38">
        <v>20215</v>
      </c>
      <c r="B78" s="38" t="s">
        <v>3514</v>
      </c>
      <c r="C78" s="38" t="s">
        <v>3564</v>
      </c>
    </row>
    <row r="79" spans="1:3">
      <c r="A79" s="38">
        <v>20216</v>
      </c>
      <c r="B79" s="38" t="s">
        <v>3514</v>
      </c>
      <c r="C79" s="38" t="s">
        <v>3563</v>
      </c>
    </row>
    <row r="80" spans="1:3">
      <c r="A80" s="38">
        <v>20217</v>
      </c>
      <c r="B80" s="38" t="s">
        <v>3514</v>
      </c>
      <c r="C80" s="38" t="s">
        <v>3562</v>
      </c>
    </row>
    <row r="81" spans="1:3">
      <c r="A81" s="38">
        <v>20218</v>
      </c>
      <c r="B81" s="38" t="s">
        <v>3514</v>
      </c>
      <c r="C81" s="38" t="s">
        <v>3561</v>
      </c>
    </row>
    <row r="82" spans="1:3">
      <c r="A82" s="38">
        <v>20221</v>
      </c>
      <c r="B82" s="38" t="s">
        <v>3514</v>
      </c>
      <c r="C82" s="38" t="s">
        <v>3560</v>
      </c>
    </row>
    <row r="83" spans="1:3">
      <c r="A83" s="38">
        <v>20222</v>
      </c>
      <c r="B83" s="38" t="s">
        <v>3514</v>
      </c>
      <c r="C83" s="38" t="s">
        <v>3559</v>
      </c>
    </row>
    <row r="84" spans="1:3">
      <c r="A84" s="38">
        <v>20223</v>
      </c>
      <c r="B84" s="38" t="s">
        <v>3514</v>
      </c>
      <c r="C84" s="38" t="s">
        <v>3558</v>
      </c>
    </row>
    <row r="85" spans="1:3">
      <c r="A85" s="38">
        <v>20224</v>
      </c>
      <c r="B85" s="38" t="s">
        <v>3514</v>
      </c>
      <c r="C85" s="38" t="s">
        <v>3557</v>
      </c>
    </row>
    <row r="86" spans="1:3">
      <c r="A86" s="38">
        <v>20225</v>
      </c>
      <c r="B86" s="38" t="s">
        <v>3514</v>
      </c>
      <c r="C86" s="38" t="s">
        <v>3556</v>
      </c>
    </row>
    <row r="87" spans="1:3">
      <c r="A87" s="38">
        <v>20226</v>
      </c>
      <c r="B87" s="38" t="s">
        <v>3514</v>
      </c>
      <c r="C87" s="38" t="s">
        <v>3555</v>
      </c>
    </row>
    <row r="88" spans="1:3">
      <c r="A88" s="38">
        <v>20230</v>
      </c>
      <c r="B88" s="38" t="s">
        <v>3514</v>
      </c>
      <c r="C88" s="38" t="s">
        <v>3554</v>
      </c>
    </row>
    <row r="89" spans="1:3">
      <c r="A89" s="38">
        <v>20231</v>
      </c>
      <c r="B89" s="38" t="s">
        <v>3514</v>
      </c>
      <c r="C89" s="38" t="s">
        <v>3553</v>
      </c>
    </row>
    <row r="90" spans="1:3">
      <c r="A90" s="38">
        <v>20232</v>
      </c>
      <c r="B90" s="38" t="s">
        <v>3514</v>
      </c>
      <c r="C90" s="38" t="s">
        <v>3552</v>
      </c>
    </row>
    <row r="91" spans="1:3">
      <c r="A91" s="38">
        <v>20233</v>
      </c>
      <c r="B91" s="38" t="s">
        <v>3514</v>
      </c>
      <c r="C91" s="38" t="s">
        <v>3551</v>
      </c>
    </row>
    <row r="92" spans="1:3">
      <c r="A92" s="38">
        <v>20234</v>
      </c>
      <c r="B92" s="38" t="s">
        <v>3514</v>
      </c>
      <c r="C92" s="38" t="s">
        <v>3550</v>
      </c>
    </row>
    <row r="93" spans="1:3">
      <c r="A93" s="38">
        <v>20235</v>
      </c>
      <c r="B93" s="38" t="s">
        <v>3514</v>
      </c>
      <c r="C93" s="38" t="s">
        <v>3549</v>
      </c>
    </row>
    <row r="94" spans="1:3">
      <c r="A94" s="38">
        <v>20236</v>
      </c>
      <c r="B94" s="38" t="s">
        <v>3514</v>
      </c>
      <c r="C94" s="38" t="s">
        <v>3548</v>
      </c>
    </row>
    <row r="95" spans="1:3">
      <c r="A95" s="38">
        <v>20240</v>
      </c>
      <c r="B95" s="38" t="s">
        <v>3514</v>
      </c>
      <c r="C95" s="38" t="s">
        <v>3547</v>
      </c>
    </row>
    <row r="96" spans="1:3">
      <c r="A96" s="38">
        <v>20242</v>
      </c>
      <c r="B96" s="38" t="s">
        <v>3514</v>
      </c>
      <c r="C96" s="38" t="s">
        <v>3546</v>
      </c>
    </row>
    <row r="97" spans="1:3">
      <c r="A97" s="38">
        <v>20243</v>
      </c>
      <c r="B97" s="38" t="s">
        <v>3514</v>
      </c>
      <c r="C97" s="38" t="s">
        <v>3545</v>
      </c>
    </row>
    <row r="98" spans="1:3">
      <c r="A98" s="38">
        <v>20244</v>
      </c>
      <c r="B98" s="38" t="s">
        <v>3514</v>
      </c>
      <c r="C98" s="38" t="s">
        <v>3544</v>
      </c>
    </row>
    <row r="99" spans="1:3">
      <c r="A99" s="38">
        <v>20245</v>
      </c>
      <c r="B99" s="38" t="s">
        <v>3514</v>
      </c>
      <c r="C99" s="38" t="s">
        <v>3543</v>
      </c>
    </row>
    <row r="100" spans="1:3">
      <c r="A100" s="38">
        <v>20246</v>
      </c>
      <c r="B100" s="38" t="s">
        <v>3514</v>
      </c>
      <c r="C100" s="38" t="s">
        <v>3542</v>
      </c>
    </row>
    <row r="101" spans="1:3">
      <c r="A101" s="38">
        <v>20247</v>
      </c>
      <c r="B101" s="38" t="s">
        <v>3514</v>
      </c>
      <c r="C101" s="38" t="s">
        <v>3541</v>
      </c>
    </row>
    <row r="102" spans="1:3">
      <c r="A102" s="38">
        <v>20248</v>
      </c>
      <c r="B102" s="38" t="s">
        <v>3514</v>
      </c>
      <c r="C102" s="38" t="s">
        <v>3540</v>
      </c>
    </row>
    <row r="103" spans="1:3">
      <c r="A103" s="38">
        <v>20250</v>
      </c>
      <c r="B103" s="38" t="s">
        <v>3514</v>
      </c>
      <c r="C103" s="38" t="s">
        <v>3539</v>
      </c>
    </row>
    <row r="104" spans="1:3">
      <c r="A104" s="38">
        <v>20260</v>
      </c>
      <c r="B104" s="38" t="s">
        <v>3514</v>
      </c>
      <c r="C104" s="38" t="s">
        <v>3538</v>
      </c>
    </row>
    <row r="105" spans="1:3">
      <c r="A105" s="38">
        <v>20263</v>
      </c>
      <c r="B105" s="38" t="s">
        <v>3514</v>
      </c>
      <c r="C105" s="38" t="s">
        <v>3537</v>
      </c>
    </row>
    <row r="106" spans="1:3">
      <c r="A106" s="38">
        <v>20264</v>
      </c>
      <c r="B106" s="38" t="s">
        <v>3514</v>
      </c>
      <c r="C106" s="38" t="s">
        <v>3536</v>
      </c>
    </row>
    <row r="107" spans="1:3">
      <c r="A107" s="38">
        <v>20267</v>
      </c>
      <c r="B107" s="38" t="s">
        <v>3514</v>
      </c>
      <c r="C107" s="38" t="s">
        <v>3535</v>
      </c>
    </row>
    <row r="108" spans="1:3">
      <c r="A108" s="38">
        <v>20269</v>
      </c>
      <c r="B108" s="38" t="s">
        <v>3514</v>
      </c>
      <c r="C108" s="38" t="s">
        <v>3534</v>
      </c>
    </row>
    <row r="109" spans="1:3">
      <c r="A109" s="38">
        <v>20270</v>
      </c>
      <c r="B109" s="38" t="s">
        <v>3514</v>
      </c>
      <c r="C109" s="38" t="s">
        <v>3533</v>
      </c>
    </row>
    <row r="110" spans="1:3">
      <c r="A110" s="38">
        <v>20271</v>
      </c>
      <c r="B110" s="38" t="s">
        <v>3514</v>
      </c>
      <c r="C110" s="38" t="s">
        <v>3532</v>
      </c>
    </row>
    <row r="111" spans="1:3">
      <c r="A111" s="38">
        <v>20272</v>
      </c>
      <c r="B111" s="38" t="s">
        <v>3514</v>
      </c>
      <c r="C111" s="38" t="s">
        <v>3531</v>
      </c>
    </row>
    <row r="112" spans="1:3">
      <c r="A112" s="38">
        <v>20273</v>
      </c>
      <c r="B112" s="38" t="s">
        <v>3514</v>
      </c>
      <c r="C112" s="38" t="s">
        <v>3530</v>
      </c>
    </row>
    <row r="113" spans="1:3">
      <c r="A113" s="38">
        <v>20274</v>
      </c>
      <c r="B113" s="38" t="s">
        <v>3514</v>
      </c>
      <c r="C113" s="38" t="s">
        <v>3529</v>
      </c>
    </row>
    <row r="114" spans="1:3">
      <c r="A114" s="38">
        <v>20275</v>
      </c>
      <c r="B114" s="38" t="s">
        <v>3514</v>
      </c>
      <c r="C114" s="38" t="s">
        <v>3528</v>
      </c>
    </row>
    <row r="115" spans="1:3">
      <c r="A115" s="38">
        <v>20278</v>
      </c>
      <c r="B115" s="38" t="s">
        <v>3514</v>
      </c>
      <c r="C115" s="38" t="s">
        <v>3527</v>
      </c>
    </row>
    <row r="116" spans="1:3">
      <c r="A116" s="38">
        <v>20290</v>
      </c>
      <c r="B116" s="38" t="s">
        <v>3514</v>
      </c>
      <c r="C116" s="38" t="s">
        <v>3526</v>
      </c>
    </row>
    <row r="117" spans="1:3">
      <c r="A117" s="38">
        <v>20340</v>
      </c>
      <c r="B117" s="38" t="s">
        <v>3514</v>
      </c>
      <c r="C117" s="38" t="s">
        <v>3525</v>
      </c>
    </row>
    <row r="118" spans="1:3">
      <c r="A118" s="38">
        <v>20341</v>
      </c>
      <c r="B118" s="38" t="s">
        <v>3514</v>
      </c>
      <c r="C118" s="38" t="s">
        <v>3524</v>
      </c>
    </row>
    <row r="119" spans="1:3">
      <c r="A119" s="38">
        <v>20342</v>
      </c>
      <c r="B119" s="38" t="s">
        <v>3514</v>
      </c>
      <c r="C119" s="38" t="s">
        <v>3523</v>
      </c>
    </row>
    <row r="120" spans="1:3">
      <c r="A120" s="38">
        <v>20343</v>
      </c>
      <c r="B120" s="38" t="s">
        <v>3514</v>
      </c>
      <c r="C120" s="38" t="s">
        <v>3522</v>
      </c>
    </row>
    <row r="121" spans="1:3">
      <c r="A121" s="38">
        <v>20344</v>
      </c>
      <c r="B121" s="38" t="s">
        <v>3514</v>
      </c>
      <c r="C121" s="38" t="s">
        <v>3521</v>
      </c>
    </row>
    <row r="122" spans="1:3">
      <c r="A122" s="38">
        <v>20345</v>
      </c>
      <c r="B122" s="38" t="s">
        <v>3514</v>
      </c>
      <c r="C122" s="38" t="s">
        <v>3520</v>
      </c>
    </row>
    <row r="123" spans="1:3">
      <c r="A123" s="38">
        <v>20350</v>
      </c>
      <c r="B123" s="38" t="s">
        <v>3514</v>
      </c>
      <c r="C123" s="38" t="s">
        <v>3519</v>
      </c>
    </row>
    <row r="124" spans="1:3">
      <c r="A124" s="38">
        <v>20352</v>
      </c>
      <c r="B124" s="38" t="s">
        <v>3514</v>
      </c>
      <c r="C124" s="38" t="s">
        <v>3518</v>
      </c>
    </row>
    <row r="125" spans="1:3">
      <c r="A125" s="38">
        <v>20353</v>
      </c>
      <c r="B125" s="38" t="s">
        <v>3514</v>
      </c>
      <c r="C125" s="38" t="s">
        <v>3517</v>
      </c>
    </row>
    <row r="126" spans="1:3">
      <c r="A126" s="38">
        <v>20355</v>
      </c>
      <c r="B126" s="38" t="s">
        <v>3514</v>
      </c>
      <c r="C126" s="38" t="s">
        <v>3516</v>
      </c>
    </row>
    <row r="127" spans="1:3">
      <c r="A127" s="38">
        <v>20356</v>
      </c>
      <c r="B127" s="38" t="s">
        <v>3514</v>
      </c>
      <c r="C127" s="38" t="s">
        <v>3515</v>
      </c>
    </row>
    <row r="128" spans="1:3">
      <c r="A128" s="38">
        <v>20357</v>
      </c>
      <c r="B128" s="38" t="s">
        <v>3514</v>
      </c>
      <c r="C128" s="38" t="s">
        <v>3513</v>
      </c>
    </row>
    <row r="129" spans="1:3">
      <c r="A129" s="38">
        <v>21000</v>
      </c>
      <c r="B129" s="38" t="s">
        <v>3403</v>
      </c>
      <c r="C129" s="38" t="s">
        <v>3512</v>
      </c>
    </row>
    <row r="130" spans="1:3">
      <c r="A130" s="38">
        <v>21201</v>
      </c>
      <c r="B130" s="38" t="s">
        <v>3403</v>
      </c>
      <c r="C130" s="38" t="s">
        <v>3511</v>
      </c>
    </row>
    <row r="131" spans="1:3">
      <c r="A131" s="38">
        <v>21202</v>
      </c>
      <c r="B131" s="38" t="s">
        <v>3403</v>
      </c>
      <c r="C131" s="38" t="s">
        <v>3510</v>
      </c>
    </row>
    <row r="132" spans="1:3">
      <c r="A132" s="38">
        <v>21203</v>
      </c>
      <c r="B132" s="38" t="s">
        <v>3403</v>
      </c>
      <c r="C132" s="38" t="s">
        <v>3509</v>
      </c>
    </row>
    <row r="133" spans="1:3">
      <c r="A133" s="38">
        <v>21204</v>
      </c>
      <c r="B133" s="38" t="s">
        <v>3403</v>
      </c>
      <c r="C133" s="38" t="s">
        <v>3508</v>
      </c>
    </row>
    <row r="134" spans="1:3">
      <c r="A134" s="38">
        <v>21205</v>
      </c>
      <c r="B134" s="38" t="s">
        <v>3403</v>
      </c>
      <c r="C134" s="38" t="s">
        <v>3507</v>
      </c>
    </row>
    <row r="135" spans="1:3">
      <c r="A135" s="38">
        <v>21206</v>
      </c>
      <c r="B135" s="38" t="s">
        <v>3403</v>
      </c>
      <c r="C135" s="38" t="s">
        <v>3506</v>
      </c>
    </row>
    <row r="136" spans="1:3">
      <c r="A136" s="38">
        <v>21207</v>
      </c>
      <c r="B136" s="38" t="s">
        <v>3403</v>
      </c>
      <c r="C136" s="38" t="s">
        <v>3505</v>
      </c>
    </row>
    <row r="137" spans="1:3">
      <c r="A137" s="38">
        <v>21208</v>
      </c>
      <c r="B137" s="38" t="s">
        <v>3403</v>
      </c>
      <c r="C137" s="38" t="s">
        <v>3504</v>
      </c>
    </row>
    <row r="138" spans="1:3">
      <c r="A138" s="38">
        <v>21209</v>
      </c>
      <c r="B138" s="38" t="s">
        <v>3403</v>
      </c>
      <c r="C138" s="38" t="s">
        <v>3503</v>
      </c>
    </row>
    <row r="139" spans="1:3">
      <c r="A139" s="38">
        <v>21210</v>
      </c>
      <c r="B139" s="38" t="s">
        <v>3403</v>
      </c>
      <c r="C139" s="38" t="s">
        <v>3502</v>
      </c>
    </row>
    <row r="140" spans="1:3">
      <c r="A140" s="38">
        <v>21211</v>
      </c>
      <c r="B140" s="38" t="s">
        <v>3403</v>
      </c>
      <c r="C140" s="38" t="s">
        <v>3501</v>
      </c>
    </row>
    <row r="141" spans="1:3">
      <c r="A141" s="38">
        <v>21212</v>
      </c>
      <c r="B141" s="38" t="s">
        <v>3403</v>
      </c>
      <c r="C141" s="38" t="s">
        <v>3500</v>
      </c>
    </row>
    <row r="142" spans="1:3">
      <c r="A142" s="38">
        <v>21213</v>
      </c>
      <c r="B142" s="38" t="s">
        <v>3403</v>
      </c>
      <c r="C142" s="38" t="s">
        <v>3499</v>
      </c>
    </row>
    <row r="143" spans="1:3">
      <c r="A143" s="38">
        <v>21214</v>
      </c>
      <c r="B143" s="38" t="s">
        <v>3403</v>
      </c>
      <c r="C143" s="38" t="s">
        <v>3498</v>
      </c>
    </row>
    <row r="144" spans="1:3">
      <c r="A144" s="38">
        <v>21215</v>
      </c>
      <c r="B144" s="38" t="s">
        <v>3403</v>
      </c>
      <c r="C144" s="38" t="s">
        <v>3497</v>
      </c>
    </row>
    <row r="145" spans="1:3">
      <c r="A145" s="38">
        <v>21216</v>
      </c>
      <c r="B145" s="38" t="s">
        <v>3403</v>
      </c>
      <c r="C145" s="38" t="s">
        <v>3496</v>
      </c>
    </row>
    <row r="146" spans="1:3">
      <c r="A146" s="38">
        <v>21217</v>
      </c>
      <c r="B146" s="38" t="s">
        <v>3403</v>
      </c>
      <c r="C146" s="38" t="s">
        <v>3495</v>
      </c>
    </row>
    <row r="147" spans="1:3">
      <c r="A147" s="38">
        <v>21218</v>
      </c>
      <c r="B147" s="38" t="s">
        <v>3403</v>
      </c>
      <c r="C147" s="38" t="s">
        <v>3494</v>
      </c>
    </row>
    <row r="148" spans="1:3">
      <c r="A148" s="38">
        <v>21220</v>
      </c>
      <c r="B148" s="38" t="s">
        <v>3403</v>
      </c>
      <c r="C148" s="38" t="s">
        <v>3493</v>
      </c>
    </row>
    <row r="149" spans="1:3">
      <c r="A149" s="38">
        <v>21222</v>
      </c>
      <c r="B149" s="38" t="s">
        <v>3403</v>
      </c>
      <c r="C149" s="38" t="s">
        <v>3492</v>
      </c>
    </row>
    <row r="150" spans="1:3">
      <c r="A150" s="38">
        <v>21223</v>
      </c>
      <c r="B150" s="38" t="s">
        <v>3403</v>
      </c>
      <c r="C150" s="38" t="s">
        <v>3491</v>
      </c>
    </row>
    <row r="151" spans="1:3">
      <c r="A151" s="38">
        <v>21224</v>
      </c>
      <c r="B151" s="38" t="s">
        <v>3403</v>
      </c>
      <c r="C151" s="38" t="s">
        <v>3490</v>
      </c>
    </row>
    <row r="152" spans="1:3">
      <c r="A152" s="38">
        <v>21225</v>
      </c>
      <c r="B152" s="38" t="s">
        <v>3403</v>
      </c>
      <c r="C152" s="38" t="s">
        <v>3489</v>
      </c>
    </row>
    <row r="153" spans="1:3">
      <c r="A153" s="38">
        <v>21226</v>
      </c>
      <c r="B153" s="38" t="s">
        <v>3403</v>
      </c>
      <c r="C153" s="38" t="s">
        <v>3488</v>
      </c>
    </row>
    <row r="154" spans="1:3">
      <c r="A154" s="38">
        <v>21227</v>
      </c>
      <c r="B154" s="38" t="s">
        <v>3403</v>
      </c>
      <c r="C154" s="38" t="s">
        <v>3487</v>
      </c>
    </row>
    <row r="155" spans="1:3">
      <c r="A155" s="38">
        <v>21228</v>
      </c>
      <c r="B155" s="38" t="s">
        <v>3403</v>
      </c>
      <c r="C155" s="38" t="s">
        <v>3486</v>
      </c>
    </row>
    <row r="156" spans="1:3">
      <c r="A156" s="38">
        <v>21229</v>
      </c>
      <c r="B156" s="38" t="s">
        <v>3403</v>
      </c>
      <c r="C156" s="38" t="s">
        <v>3485</v>
      </c>
    </row>
    <row r="157" spans="1:3">
      <c r="A157" s="38">
        <v>21230</v>
      </c>
      <c r="B157" s="38" t="s">
        <v>3403</v>
      </c>
      <c r="C157" s="38" t="s">
        <v>3484</v>
      </c>
    </row>
    <row r="158" spans="1:3">
      <c r="A158" s="38">
        <v>21231</v>
      </c>
      <c r="B158" s="38" t="s">
        <v>3403</v>
      </c>
      <c r="C158" s="38" t="s">
        <v>3483</v>
      </c>
    </row>
    <row r="159" spans="1:3">
      <c r="A159" s="38">
        <v>21232</v>
      </c>
      <c r="B159" s="38" t="s">
        <v>3403</v>
      </c>
      <c r="C159" s="38" t="s">
        <v>3482</v>
      </c>
    </row>
    <row r="160" spans="1:3">
      <c r="A160" s="38">
        <v>21233</v>
      </c>
      <c r="B160" s="38" t="s">
        <v>3403</v>
      </c>
      <c r="C160" s="38" t="s">
        <v>3481</v>
      </c>
    </row>
    <row r="161" spans="1:3">
      <c r="A161" s="38">
        <v>21236</v>
      </c>
      <c r="B161" s="38" t="s">
        <v>3403</v>
      </c>
      <c r="C161" s="38" t="s">
        <v>3480</v>
      </c>
    </row>
    <row r="162" spans="1:3">
      <c r="A162" s="38">
        <v>21238</v>
      </c>
      <c r="B162" s="38" t="s">
        <v>3403</v>
      </c>
      <c r="C162" s="38" t="s">
        <v>3479</v>
      </c>
    </row>
    <row r="163" spans="1:3">
      <c r="A163" s="38">
        <v>21240</v>
      </c>
      <c r="B163" s="38" t="s">
        <v>3403</v>
      </c>
      <c r="C163" s="38" t="s">
        <v>3478</v>
      </c>
    </row>
    <row r="164" spans="1:3">
      <c r="A164" s="38">
        <v>21241</v>
      </c>
      <c r="B164" s="38" t="s">
        <v>3403</v>
      </c>
      <c r="C164" s="38" t="s">
        <v>3477</v>
      </c>
    </row>
    <row r="165" spans="1:3">
      <c r="A165" s="38">
        <v>21242</v>
      </c>
      <c r="B165" s="38" t="s">
        <v>3403</v>
      </c>
      <c r="C165" s="38" t="s">
        <v>3476</v>
      </c>
    </row>
    <row r="166" spans="1:3">
      <c r="A166" s="38">
        <v>21243</v>
      </c>
      <c r="B166" s="38" t="s">
        <v>3403</v>
      </c>
      <c r="C166" s="38" t="s">
        <v>3475</v>
      </c>
    </row>
    <row r="167" spans="1:3">
      <c r="A167" s="38">
        <v>21244</v>
      </c>
      <c r="B167" s="38" t="s">
        <v>3403</v>
      </c>
      <c r="C167" s="38" t="s">
        <v>3474</v>
      </c>
    </row>
    <row r="168" spans="1:3">
      <c r="A168" s="38">
        <v>21245</v>
      </c>
      <c r="B168" s="38" t="s">
        <v>3403</v>
      </c>
      <c r="C168" s="38" t="s">
        <v>3473</v>
      </c>
    </row>
    <row r="169" spans="1:3">
      <c r="A169" s="38">
        <v>21246</v>
      </c>
      <c r="B169" s="38" t="s">
        <v>3403</v>
      </c>
      <c r="C169" s="38" t="s">
        <v>3472</v>
      </c>
    </row>
    <row r="170" spans="1:3">
      <c r="A170" s="38">
        <v>21247</v>
      </c>
      <c r="B170" s="38" t="s">
        <v>3403</v>
      </c>
      <c r="C170" s="38" t="s">
        <v>3471</v>
      </c>
    </row>
    <row r="171" spans="1:3">
      <c r="A171" s="38">
        <v>21250</v>
      </c>
      <c r="B171" s="38" t="s">
        <v>3403</v>
      </c>
      <c r="C171" s="38" t="s">
        <v>3470</v>
      </c>
    </row>
    <row r="172" spans="1:3">
      <c r="A172" s="38">
        <v>21251</v>
      </c>
      <c r="B172" s="38" t="s">
        <v>3403</v>
      </c>
      <c r="C172" s="38" t="s">
        <v>3469</v>
      </c>
    </row>
    <row r="173" spans="1:3">
      <c r="A173" s="38">
        <v>21252</v>
      </c>
      <c r="B173" s="38" t="s">
        <v>3403</v>
      </c>
      <c r="C173" s="38" t="s">
        <v>3468</v>
      </c>
    </row>
    <row r="174" spans="1:3">
      <c r="A174" s="38">
        <v>21253</v>
      </c>
      <c r="B174" s="38" t="s">
        <v>3403</v>
      </c>
      <c r="C174" s="38" t="s">
        <v>3467</v>
      </c>
    </row>
    <row r="175" spans="1:3">
      <c r="A175" s="38">
        <v>21254</v>
      </c>
      <c r="B175" s="38" t="s">
        <v>3403</v>
      </c>
      <c r="C175" s="38" t="s">
        <v>3466</v>
      </c>
    </row>
    <row r="176" spans="1:3">
      <c r="A176" s="38">
        <v>21255</v>
      </c>
      <c r="B176" s="38" t="s">
        <v>3403</v>
      </c>
      <c r="C176" s="38" t="s">
        <v>3465</v>
      </c>
    </row>
    <row r="177" spans="1:3">
      <c r="A177" s="38">
        <v>21256</v>
      </c>
      <c r="B177" s="38" t="s">
        <v>3403</v>
      </c>
      <c r="C177" s="38" t="s">
        <v>3464</v>
      </c>
    </row>
    <row r="178" spans="1:3">
      <c r="A178" s="38">
        <v>21257</v>
      </c>
      <c r="B178" s="38" t="s">
        <v>3403</v>
      </c>
      <c r="C178" s="38" t="s">
        <v>3463</v>
      </c>
    </row>
    <row r="179" spans="1:3">
      <c r="A179" s="38">
        <v>21260</v>
      </c>
      <c r="B179" s="38" t="s">
        <v>3403</v>
      </c>
      <c r="C179" s="38" t="s">
        <v>3462</v>
      </c>
    </row>
    <row r="180" spans="1:3">
      <c r="A180" s="38">
        <v>21261</v>
      </c>
      <c r="B180" s="38" t="s">
        <v>3403</v>
      </c>
      <c r="C180" s="38" t="s">
        <v>3461</v>
      </c>
    </row>
    <row r="181" spans="1:3">
      <c r="A181" s="38">
        <v>21262</v>
      </c>
      <c r="B181" s="38" t="s">
        <v>3403</v>
      </c>
      <c r="C181" s="38" t="s">
        <v>3460</v>
      </c>
    </row>
    <row r="182" spans="1:3">
      <c r="A182" s="38">
        <v>21263</v>
      </c>
      <c r="B182" s="38" t="s">
        <v>3403</v>
      </c>
      <c r="C182" s="38" t="s">
        <v>3459</v>
      </c>
    </row>
    <row r="183" spans="1:3">
      <c r="A183" s="38">
        <v>21264</v>
      </c>
      <c r="B183" s="38" t="s">
        <v>3403</v>
      </c>
      <c r="C183" s="38" t="s">
        <v>3458</v>
      </c>
    </row>
    <row r="184" spans="1:3">
      <c r="A184" s="38">
        <v>21265</v>
      </c>
      <c r="B184" s="38" t="s">
        <v>3403</v>
      </c>
      <c r="C184" s="38" t="s">
        <v>3457</v>
      </c>
    </row>
    <row r="185" spans="1:3">
      <c r="A185" s="38">
        <v>21266</v>
      </c>
      <c r="B185" s="38" t="s">
        <v>3403</v>
      </c>
      <c r="C185" s="38" t="s">
        <v>3456</v>
      </c>
    </row>
    <row r="186" spans="1:3">
      <c r="A186" s="38">
        <v>21267</v>
      </c>
      <c r="B186" s="38" t="s">
        <v>3403</v>
      </c>
      <c r="C186" s="38" t="s">
        <v>3455</v>
      </c>
    </row>
    <row r="187" spans="1:3">
      <c r="A187" s="38">
        <v>21270</v>
      </c>
      <c r="B187" s="38" t="s">
        <v>3403</v>
      </c>
      <c r="C187" s="38" t="s">
        <v>3454</v>
      </c>
    </row>
    <row r="188" spans="1:3">
      <c r="A188" s="38">
        <v>21271</v>
      </c>
      <c r="B188" s="38" t="s">
        <v>3403</v>
      </c>
      <c r="C188" s="38" t="s">
        <v>3453</v>
      </c>
    </row>
    <row r="189" spans="1:3">
      <c r="A189" s="38">
        <v>21272</v>
      </c>
      <c r="B189" s="38" t="s">
        <v>3403</v>
      </c>
      <c r="C189" s="38" t="s">
        <v>3452</v>
      </c>
    </row>
    <row r="190" spans="1:3">
      <c r="A190" s="38">
        <v>21273</v>
      </c>
      <c r="B190" s="38" t="s">
        <v>3403</v>
      </c>
      <c r="C190" s="38" t="s">
        <v>3451</v>
      </c>
    </row>
    <row r="191" spans="1:3">
      <c r="A191" s="38">
        <v>21275</v>
      </c>
      <c r="B191" s="38" t="s">
        <v>3403</v>
      </c>
      <c r="C191" s="38" t="s">
        <v>3450</v>
      </c>
    </row>
    <row r="192" spans="1:3">
      <c r="A192" s="38">
        <v>21276</v>
      </c>
      <c r="B192" s="38" t="s">
        <v>3403</v>
      </c>
      <c r="C192" s="38" t="s">
        <v>3449</v>
      </c>
    </row>
    <row r="193" spans="1:3">
      <c r="A193" s="38">
        <v>21277</v>
      </c>
      <c r="B193" s="38" t="s">
        <v>3403</v>
      </c>
      <c r="C193" s="38" t="s">
        <v>3448</v>
      </c>
    </row>
    <row r="194" spans="1:3">
      <c r="A194" s="38">
        <v>21292</v>
      </c>
      <c r="B194" s="38" t="s">
        <v>3403</v>
      </c>
      <c r="C194" s="38" t="s">
        <v>3447</v>
      </c>
    </row>
    <row r="195" spans="1:3">
      <c r="A195" s="38">
        <v>21300</v>
      </c>
      <c r="B195" s="38" t="s">
        <v>3403</v>
      </c>
      <c r="C195" s="38" t="s">
        <v>3446</v>
      </c>
    </row>
    <row r="196" spans="1:3">
      <c r="A196" s="38">
        <v>21310</v>
      </c>
      <c r="B196" s="38" t="s">
        <v>3403</v>
      </c>
      <c r="C196" s="38" t="s">
        <v>3445</v>
      </c>
    </row>
    <row r="197" spans="1:3">
      <c r="A197" s="38">
        <v>21311</v>
      </c>
      <c r="B197" s="38" t="s">
        <v>3403</v>
      </c>
      <c r="C197" s="38" t="s">
        <v>3444</v>
      </c>
    </row>
    <row r="198" spans="1:3">
      <c r="A198" s="38">
        <v>21312</v>
      </c>
      <c r="B198" s="38" t="s">
        <v>3403</v>
      </c>
      <c r="C198" s="38" t="s">
        <v>3443</v>
      </c>
    </row>
    <row r="199" spans="1:3">
      <c r="A199" s="38">
        <v>21314</v>
      </c>
      <c r="B199" s="38" t="s">
        <v>3403</v>
      </c>
      <c r="C199" s="38" t="s">
        <v>3442</v>
      </c>
    </row>
    <row r="200" spans="1:3">
      <c r="A200" s="38">
        <v>21315</v>
      </c>
      <c r="B200" s="38" t="s">
        <v>3403</v>
      </c>
      <c r="C200" s="38" t="s">
        <v>3441</v>
      </c>
    </row>
    <row r="201" spans="1:3">
      <c r="A201" s="38">
        <v>21317</v>
      </c>
      <c r="B201" s="38" t="s">
        <v>3403</v>
      </c>
      <c r="C201" s="38" t="s">
        <v>3440</v>
      </c>
    </row>
    <row r="202" spans="1:3">
      <c r="A202" s="38">
        <v>21318</v>
      </c>
      <c r="B202" s="38" t="s">
        <v>3403</v>
      </c>
      <c r="C202" s="38" t="s">
        <v>3439</v>
      </c>
    </row>
    <row r="203" spans="1:3">
      <c r="A203" s="38">
        <v>21320</v>
      </c>
      <c r="B203" s="38" t="s">
        <v>3403</v>
      </c>
      <c r="C203" s="38" t="s">
        <v>3438</v>
      </c>
    </row>
    <row r="204" spans="1:3">
      <c r="A204" s="38">
        <v>21322</v>
      </c>
      <c r="B204" s="38" t="s">
        <v>3403</v>
      </c>
      <c r="C204" s="38" t="s">
        <v>3437</v>
      </c>
    </row>
    <row r="205" spans="1:3">
      <c r="A205" s="38">
        <v>21323</v>
      </c>
      <c r="B205" s="38" t="s">
        <v>3403</v>
      </c>
      <c r="C205" s="38" t="s">
        <v>3436</v>
      </c>
    </row>
    <row r="206" spans="1:3">
      <c r="A206" s="38">
        <v>21325</v>
      </c>
      <c r="B206" s="38" t="s">
        <v>3403</v>
      </c>
      <c r="C206" s="38" t="s">
        <v>3435</v>
      </c>
    </row>
    <row r="207" spans="1:3">
      <c r="A207" s="38">
        <v>21327</v>
      </c>
      <c r="B207" s="38" t="s">
        <v>3403</v>
      </c>
      <c r="C207" s="38" t="s">
        <v>3434</v>
      </c>
    </row>
    <row r="208" spans="1:3">
      <c r="A208" s="38">
        <v>21328</v>
      </c>
      <c r="B208" s="38" t="s">
        <v>3403</v>
      </c>
      <c r="C208" s="38" t="s">
        <v>3433</v>
      </c>
    </row>
    <row r="209" spans="1:3">
      <c r="A209" s="38">
        <v>21329</v>
      </c>
      <c r="B209" s="38" t="s">
        <v>3403</v>
      </c>
      <c r="C209" s="38" t="s">
        <v>3432</v>
      </c>
    </row>
    <row r="210" spans="1:3">
      <c r="A210" s="38">
        <v>21330</v>
      </c>
      <c r="B210" s="38" t="s">
        <v>3403</v>
      </c>
      <c r="C210" s="38" t="s">
        <v>3431</v>
      </c>
    </row>
    <row r="211" spans="1:3">
      <c r="A211" s="38">
        <v>21333</v>
      </c>
      <c r="B211" s="38" t="s">
        <v>3403</v>
      </c>
      <c r="C211" s="38" t="s">
        <v>3430</v>
      </c>
    </row>
    <row r="212" spans="1:3">
      <c r="A212" s="38">
        <v>21334</v>
      </c>
      <c r="B212" s="38" t="s">
        <v>3403</v>
      </c>
      <c r="C212" s="38" t="s">
        <v>3429</v>
      </c>
    </row>
    <row r="213" spans="1:3">
      <c r="A213" s="38">
        <v>21335</v>
      </c>
      <c r="B213" s="38" t="s">
        <v>3403</v>
      </c>
      <c r="C213" s="38" t="s">
        <v>3428</v>
      </c>
    </row>
    <row r="214" spans="1:3">
      <c r="A214" s="38">
        <v>21400</v>
      </c>
      <c r="B214" s="38" t="s">
        <v>3403</v>
      </c>
      <c r="C214" s="38" t="s">
        <v>3427</v>
      </c>
    </row>
    <row r="215" spans="1:3">
      <c r="A215" s="38">
        <v>21403</v>
      </c>
      <c r="B215" s="38" t="s">
        <v>3403</v>
      </c>
      <c r="C215" s="38" t="s">
        <v>3426</v>
      </c>
    </row>
    <row r="216" spans="1:3">
      <c r="A216" s="38">
        <v>21404</v>
      </c>
      <c r="B216" s="38" t="s">
        <v>3403</v>
      </c>
      <c r="C216" s="38" t="s">
        <v>3425</v>
      </c>
    </row>
    <row r="217" spans="1:3">
      <c r="A217" s="38">
        <v>21405</v>
      </c>
      <c r="B217" s="38" t="s">
        <v>3403</v>
      </c>
      <c r="C217" s="38" t="s">
        <v>3424</v>
      </c>
    </row>
    <row r="218" spans="1:3">
      <c r="A218" s="38">
        <v>21410</v>
      </c>
      <c r="B218" s="38" t="s">
        <v>3403</v>
      </c>
      <c r="C218" s="38" t="s">
        <v>3423</v>
      </c>
    </row>
    <row r="219" spans="1:3">
      <c r="A219" s="38">
        <v>21412</v>
      </c>
      <c r="B219" s="38" t="s">
        <v>3403</v>
      </c>
      <c r="C219" s="38" t="s">
        <v>3422</v>
      </c>
    </row>
    <row r="220" spans="1:3">
      <c r="A220" s="38">
        <v>21413</v>
      </c>
      <c r="B220" s="38" t="s">
        <v>3403</v>
      </c>
      <c r="C220" s="38" t="s">
        <v>3421</v>
      </c>
    </row>
    <row r="221" spans="1:3">
      <c r="A221" s="38">
        <v>21420</v>
      </c>
      <c r="B221" s="38" t="s">
        <v>3403</v>
      </c>
      <c r="C221" s="38" t="s">
        <v>3420</v>
      </c>
    </row>
    <row r="222" spans="1:3">
      <c r="A222" s="38">
        <v>21423</v>
      </c>
      <c r="B222" s="38" t="s">
        <v>3403</v>
      </c>
      <c r="C222" s="38" t="s">
        <v>3419</v>
      </c>
    </row>
    <row r="223" spans="1:3">
      <c r="A223" s="38">
        <v>21424</v>
      </c>
      <c r="B223" s="38" t="s">
        <v>3403</v>
      </c>
      <c r="C223" s="38" t="s">
        <v>3418</v>
      </c>
    </row>
    <row r="224" spans="1:3">
      <c r="A224" s="38">
        <v>21425</v>
      </c>
      <c r="B224" s="38" t="s">
        <v>3403</v>
      </c>
      <c r="C224" s="38" t="s">
        <v>3417</v>
      </c>
    </row>
    <row r="225" spans="1:3">
      <c r="A225" s="38">
        <v>21430</v>
      </c>
      <c r="B225" s="38" t="s">
        <v>3403</v>
      </c>
      <c r="C225" s="38" t="s">
        <v>3416</v>
      </c>
    </row>
    <row r="226" spans="1:3">
      <c r="A226" s="38">
        <v>21432</v>
      </c>
      <c r="B226" s="38" t="s">
        <v>3403</v>
      </c>
      <c r="C226" s="38" t="s">
        <v>3415</v>
      </c>
    </row>
    <row r="227" spans="1:3">
      <c r="A227" s="38">
        <v>21450</v>
      </c>
      <c r="B227" s="38" t="s">
        <v>3403</v>
      </c>
      <c r="C227" s="38" t="s">
        <v>3414</v>
      </c>
    </row>
    <row r="228" spans="1:3">
      <c r="A228" s="38">
        <v>21454</v>
      </c>
      <c r="B228" s="38" t="s">
        <v>3403</v>
      </c>
      <c r="C228" s="38" t="s">
        <v>3413</v>
      </c>
    </row>
    <row r="229" spans="1:3">
      <c r="A229" s="38">
        <v>21460</v>
      </c>
      <c r="B229" s="38" t="s">
        <v>3403</v>
      </c>
      <c r="C229" s="38" t="s">
        <v>3412</v>
      </c>
    </row>
    <row r="230" spans="1:3">
      <c r="A230" s="38">
        <v>21462</v>
      </c>
      <c r="B230" s="38" t="s">
        <v>3403</v>
      </c>
      <c r="C230" s="38" t="s">
        <v>3411</v>
      </c>
    </row>
    <row r="231" spans="1:3">
      <c r="A231" s="38">
        <v>21463</v>
      </c>
      <c r="B231" s="38" t="s">
        <v>3403</v>
      </c>
      <c r="C231" s="38" t="s">
        <v>3410</v>
      </c>
    </row>
    <row r="232" spans="1:3">
      <c r="A232" s="38">
        <v>21465</v>
      </c>
      <c r="B232" s="38" t="s">
        <v>3403</v>
      </c>
      <c r="C232" s="38" t="s">
        <v>3409</v>
      </c>
    </row>
    <row r="233" spans="1:3">
      <c r="A233" s="38">
        <v>21466</v>
      </c>
      <c r="B233" s="38" t="s">
        <v>3403</v>
      </c>
      <c r="C233" s="38" t="s">
        <v>3408</v>
      </c>
    </row>
    <row r="234" spans="1:3">
      <c r="A234" s="38">
        <v>21467</v>
      </c>
      <c r="B234" s="38" t="s">
        <v>3403</v>
      </c>
      <c r="C234" s="38" t="s">
        <v>3407</v>
      </c>
    </row>
    <row r="235" spans="1:3">
      <c r="A235" s="38">
        <v>21469</v>
      </c>
      <c r="B235" s="38" t="s">
        <v>3403</v>
      </c>
      <c r="C235" s="38" t="s">
        <v>3406</v>
      </c>
    </row>
    <row r="236" spans="1:3">
      <c r="A236" s="38">
        <v>21480</v>
      </c>
      <c r="B236" s="38" t="s">
        <v>3403</v>
      </c>
      <c r="C236" s="38" t="s">
        <v>3405</v>
      </c>
    </row>
    <row r="237" spans="1:3">
      <c r="A237" s="38">
        <v>21483</v>
      </c>
      <c r="B237" s="38" t="s">
        <v>3403</v>
      </c>
      <c r="C237" s="38" t="s">
        <v>3404</v>
      </c>
    </row>
    <row r="238" spans="1:3">
      <c r="A238" s="38">
        <v>21485</v>
      </c>
      <c r="B238" s="38" t="s">
        <v>3403</v>
      </c>
      <c r="C238" s="38" t="s">
        <v>3402</v>
      </c>
    </row>
    <row r="239" spans="1:3">
      <c r="A239" s="38">
        <v>22000</v>
      </c>
      <c r="B239" s="38" t="s">
        <v>3370</v>
      </c>
      <c r="C239" s="38" t="s">
        <v>2698</v>
      </c>
    </row>
    <row r="240" spans="1:3">
      <c r="A240" s="38">
        <v>22030</v>
      </c>
      <c r="B240" s="38" t="s">
        <v>3370</v>
      </c>
      <c r="C240" s="38" t="s">
        <v>3401</v>
      </c>
    </row>
    <row r="241" spans="1:3">
      <c r="A241" s="38">
        <v>22202</v>
      </c>
      <c r="B241" s="38" t="s">
        <v>3370</v>
      </c>
      <c r="C241" s="38" t="s">
        <v>3400</v>
      </c>
    </row>
    <row r="242" spans="1:3">
      <c r="A242" s="38">
        <v>22203</v>
      </c>
      <c r="B242" s="38" t="s">
        <v>3370</v>
      </c>
      <c r="C242" s="38" t="s">
        <v>3399</v>
      </c>
    </row>
    <row r="243" spans="1:3">
      <c r="A243" s="38">
        <v>22204</v>
      </c>
      <c r="B243" s="38" t="s">
        <v>3370</v>
      </c>
      <c r="C243" s="38" t="s">
        <v>3398</v>
      </c>
    </row>
    <row r="244" spans="1:3">
      <c r="A244" s="38">
        <v>22205</v>
      </c>
      <c r="B244" s="38" t="s">
        <v>3370</v>
      </c>
      <c r="C244" s="38" t="s">
        <v>3397</v>
      </c>
    </row>
    <row r="245" spans="1:3">
      <c r="A245" s="38">
        <v>22206</v>
      </c>
      <c r="B245" s="38" t="s">
        <v>3370</v>
      </c>
      <c r="C245" s="38" t="s">
        <v>3396</v>
      </c>
    </row>
    <row r="246" spans="1:3">
      <c r="A246" s="38">
        <v>22211</v>
      </c>
      <c r="B246" s="38" t="s">
        <v>3370</v>
      </c>
      <c r="C246" s="38" t="s">
        <v>3395</v>
      </c>
    </row>
    <row r="247" spans="1:3">
      <c r="A247" s="38">
        <v>22212</v>
      </c>
      <c r="B247" s="38" t="s">
        <v>3370</v>
      </c>
      <c r="C247" s="38" t="s">
        <v>3394</v>
      </c>
    </row>
    <row r="248" spans="1:3">
      <c r="A248" s="38">
        <v>22213</v>
      </c>
      <c r="B248" s="38" t="s">
        <v>3370</v>
      </c>
      <c r="C248" s="38" t="s">
        <v>3393</v>
      </c>
    </row>
    <row r="249" spans="1:3">
      <c r="A249" s="38">
        <v>22214</v>
      </c>
      <c r="B249" s="38" t="s">
        <v>3370</v>
      </c>
      <c r="C249" s="38" t="s">
        <v>3392</v>
      </c>
    </row>
    <row r="250" spans="1:3">
      <c r="A250" s="38">
        <v>22215</v>
      </c>
      <c r="B250" s="38" t="s">
        <v>3370</v>
      </c>
      <c r="C250" s="38" t="s">
        <v>3391</v>
      </c>
    </row>
    <row r="251" spans="1:3">
      <c r="A251" s="38">
        <v>22221</v>
      </c>
      <c r="B251" s="38" t="s">
        <v>3370</v>
      </c>
      <c r="C251" s="38" t="s">
        <v>3390</v>
      </c>
    </row>
    <row r="252" spans="1:3">
      <c r="A252" s="38">
        <v>22222</v>
      </c>
      <c r="B252" s="38" t="s">
        <v>3370</v>
      </c>
      <c r="C252" s="38" t="s">
        <v>3389</v>
      </c>
    </row>
    <row r="253" spans="1:3">
      <c r="A253" s="38">
        <v>22232</v>
      </c>
      <c r="B253" s="38" t="s">
        <v>3370</v>
      </c>
      <c r="C253" s="38" t="s">
        <v>3388</v>
      </c>
    </row>
    <row r="254" spans="1:3">
      <c r="A254" s="38">
        <v>22233</v>
      </c>
      <c r="B254" s="38" t="s">
        <v>3370</v>
      </c>
      <c r="C254" s="38" t="s">
        <v>3387</v>
      </c>
    </row>
    <row r="255" spans="1:3">
      <c r="A255" s="38">
        <v>22234</v>
      </c>
      <c r="B255" s="38" t="s">
        <v>3370</v>
      </c>
      <c r="C255" s="38" t="s">
        <v>3386</v>
      </c>
    </row>
    <row r="256" spans="1:3">
      <c r="A256" s="38">
        <v>22235</v>
      </c>
      <c r="B256" s="38" t="s">
        <v>3370</v>
      </c>
      <c r="C256" s="38" t="s">
        <v>3385</v>
      </c>
    </row>
    <row r="257" spans="1:3">
      <c r="A257" s="38">
        <v>22236</v>
      </c>
      <c r="B257" s="38" t="s">
        <v>3370</v>
      </c>
      <c r="C257" s="38" t="s">
        <v>3384</v>
      </c>
    </row>
    <row r="258" spans="1:3">
      <c r="A258" s="38">
        <v>22240</v>
      </c>
      <c r="B258" s="38" t="s">
        <v>3370</v>
      </c>
      <c r="C258" s="38" t="s">
        <v>3383</v>
      </c>
    </row>
    <row r="259" spans="1:3">
      <c r="A259" s="38">
        <v>22242</v>
      </c>
      <c r="B259" s="38" t="s">
        <v>3370</v>
      </c>
      <c r="C259" s="38" t="s">
        <v>3382</v>
      </c>
    </row>
    <row r="260" spans="1:3">
      <c r="A260" s="38">
        <v>22243</v>
      </c>
      <c r="B260" s="38" t="s">
        <v>3370</v>
      </c>
      <c r="C260" s="38" t="s">
        <v>3381</v>
      </c>
    </row>
    <row r="261" spans="1:3">
      <c r="A261" s="38">
        <v>22244</v>
      </c>
      <c r="B261" s="38" t="s">
        <v>3370</v>
      </c>
      <c r="C261" s="38" t="s">
        <v>3380</v>
      </c>
    </row>
    <row r="262" spans="1:3">
      <c r="A262" s="38">
        <v>22300</v>
      </c>
      <c r="B262" s="38" t="s">
        <v>3370</v>
      </c>
      <c r="C262" s="38" t="s">
        <v>3379</v>
      </c>
    </row>
    <row r="263" spans="1:3">
      <c r="A263" s="38">
        <v>22301</v>
      </c>
      <c r="B263" s="38" t="s">
        <v>3370</v>
      </c>
      <c r="C263" s="38" t="s">
        <v>3378</v>
      </c>
    </row>
    <row r="264" spans="1:3">
      <c r="A264" s="38">
        <v>22303</v>
      </c>
      <c r="B264" s="38" t="s">
        <v>3370</v>
      </c>
      <c r="C264" s="38" t="s">
        <v>3377</v>
      </c>
    </row>
    <row r="265" spans="1:3">
      <c r="A265" s="38">
        <v>22305</v>
      </c>
      <c r="B265" s="38" t="s">
        <v>3370</v>
      </c>
      <c r="C265" s="38" t="s">
        <v>3376</v>
      </c>
    </row>
    <row r="266" spans="1:3">
      <c r="A266" s="38">
        <v>22310</v>
      </c>
      <c r="B266" s="38" t="s">
        <v>3370</v>
      </c>
      <c r="C266" s="38" t="s">
        <v>3375</v>
      </c>
    </row>
    <row r="267" spans="1:3">
      <c r="A267" s="38">
        <v>22320</v>
      </c>
      <c r="B267" s="38" t="s">
        <v>3370</v>
      </c>
      <c r="C267" s="38" t="s">
        <v>3374</v>
      </c>
    </row>
    <row r="268" spans="1:3">
      <c r="A268" s="38">
        <v>22321</v>
      </c>
      <c r="B268" s="38" t="s">
        <v>3370</v>
      </c>
      <c r="C268" s="38" t="s">
        <v>3373</v>
      </c>
    </row>
    <row r="269" spans="1:3">
      <c r="A269" s="38">
        <v>22322</v>
      </c>
      <c r="B269" s="38" t="s">
        <v>3370</v>
      </c>
      <c r="C269" s="38" t="s">
        <v>3372</v>
      </c>
    </row>
    <row r="270" spans="1:3">
      <c r="A270" s="38">
        <v>22323</v>
      </c>
      <c r="B270" s="38" t="s">
        <v>3370</v>
      </c>
      <c r="C270" s="38" t="s">
        <v>3371</v>
      </c>
    </row>
    <row r="271" spans="1:3">
      <c r="A271" s="38">
        <v>22324</v>
      </c>
      <c r="B271" s="38" t="s">
        <v>3370</v>
      </c>
      <c r="C271" s="38" t="s">
        <v>3369</v>
      </c>
    </row>
    <row r="272" spans="1:3">
      <c r="A272" s="38">
        <v>23000</v>
      </c>
      <c r="B272" s="38" t="s">
        <v>3315</v>
      </c>
      <c r="C272" s="38" t="s">
        <v>3368</v>
      </c>
    </row>
    <row r="273" spans="1:3">
      <c r="A273" s="38">
        <v>23205</v>
      </c>
      <c r="B273" s="38" t="s">
        <v>3315</v>
      </c>
      <c r="C273" s="38" t="s">
        <v>3367</v>
      </c>
    </row>
    <row r="274" spans="1:3">
      <c r="A274" s="38">
        <v>23206</v>
      </c>
      <c r="B274" s="38" t="s">
        <v>3315</v>
      </c>
      <c r="C274" s="38" t="s">
        <v>3366</v>
      </c>
    </row>
    <row r="275" spans="1:3">
      <c r="A275" s="38">
        <v>23207</v>
      </c>
      <c r="B275" s="38" t="s">
        <v>3315</v>
      </c>
      <c r="C275" s="38" t="s">
        <v>3365</v>
      </c>
    </row>
    <row r="276" spans="1:3">
      <c r="A276" s="38">
        <v>23210</v>
      </c>
      <c r="B276" s="38" t="s">
        <v>3315</v>
      </c>
      <c r="C276" s="38" t="s">
        <v>3364</v>
      </c>
    </row>
    <row r="277" spans="1:3">
      <c r="A277" s="38">
        <v>23211</v>
      </c>
      <c r="B277" s="38" t="s">
        <v>3315</v>
      </c>
      <c r="C277" s="38" t="s">
        <v>3363</v>
      </c>
    </row>
    <row r="278" spans="1:3">
      <c r="A278" s="38">
        <v>23212</v>
      </c>
      <c r="B278" s="38" t="s">
        <v>3315</v>
      </c>
      <c r="C278" s="38" t="s">
        <v>3362</v>
      </c>
    </row>
    <row r="279" spans="1:3">
      <c r="A279" s="38">
        <v>23222</v>
      </c>
      <c r="B279" s="38" t="s">
        <v>3315</v>
      </c>
      <c r="C279" s="38" t="s">
        <v>3361</v>
      </c>
    </row>
    <row r="280" spans="1:3">
      <c r="A280" s="38">
        <v>23223</v>
      </c>
      <c r="B280" s="38" t="s">
        <v>3315</v>
      </c>
      <c r="C280" s="38" t="s">
        <v>3360</v>
      </c>
    </row>
    <row r="281" spans="1:3">
      <c r="A281" s="38">
        <v>23226</v>
      </c>
      <c r="B281" s="38" t="s">
        <v>3315</v>
      </c>
      <c r="C281" s="38" t="s">
        <v>3359</v>
      </c>
    </row>
    <row r="282" spans="1:3">
      <c r="A282" s="38">
        <v>23231</v>
      </c>
      <c r="B282" s="38" t="s">
        <v>3315</v>
      </c>
      <c r="C282" s="38" t="s">
        <v>3358</v>
      </c>
    </row>
    <row r="283" spans="1:3">
      <c r="A283" s="38">
        <v>23232</v>
      </c>
      <c r="B283" s="38" t="s">
        <v>3315</v>
      </c>
      <c r="C283" s="38" t="s">
        <v>3357</v>
      </c>
    </row>
    <row r="284" spans="1:3">
      <c r="A284" s="38">
        <v>23233</v>
      </c>
      <c r="B284" s="38" t="s">
        <v>3315</v>
      </c>
      <c r="C284" s="38" t="s">
        <v>3356</v>
      </c>
    </row>
    <row r="285" spans="1:3">
      <c r="A285" s="38">
        <v>23234</v>
      </c>
      <c r="B285" s="38" t="s">
        <v>3315</v>
      </c>
      <c r="C285" s="38" t="s">
        <v>3355</v>
      </c>
    </row>
    <row r="286" spans="1:3">
      <c r="A286" s="38">
        <v>23235</v>
      </c>
      <c r="B286" s="38" t="s">
        <v>3315</v>
      </c>
      <c r="C286" s="38" t="s">
        <v>3354</v>
      </c>
    </row>
    <row r="287" spans="1:3">
      <c r="A287" s="38">
        <v>23241</v>
      </c>
      <c r="B287" s="38" t="s">
        <v>3315</v>
      </c>
      <c r="C287" s="38" t="s">
        <v>3353</v>
      </c>
    </row>
    <row r="288" spans="1:3">
      <c r="A288" s="38">
        <v>23242</v>
      </c>
      <c r="B288" s="38" t="s">
        <v>3315</v>
      </c>
      <c r="C288" s="38" t="s">
        <v>3352</v>
      </c>
    </row>
    <row r="289" spans="1:3">
      <c r="A289" s="38">
        <v>23243</v>
      </c>
      <c r="B289" s="38" t="s">
        <v>3315</v>
      </c>
      <c r="C289" s="38" t="s">
        <v>3351</v>
      </c>
    </row>
    <row r="290" spans="1:3">
      <c r="A290" s="38">
        <v>23244</v>
      </c>
      <c r="B290" s="38" t="s">
        <v>3315</v>
      </c>
      <c r="C290" s="38" t="s">
        <v>3350</v>
      </c>
    </row>
    <row r="291" spans="1:3">
      <c r="A291" s="38">
        <v>23245</v>
      </c>
      <c r="B291" s="38" t="s">
        <v>3315</v>
      </c>
      <c r="C291" s="38" t="s">
        <v>3349</v>
      </c>
    </row>
    <row r="292" spans="1:3">
      <c r="A292" s="38">
        <v>23247</v>
      </c>
      <c r="B292" s="38" t="s">
        <v>3315</v>
      </c>
      <c r="C292" s="38" t="s">
        <v>3348</v>
      </c>
    </row>
    <row r="293" spans="1:3">
      <c r="A293" s="38">
        <v>23248</v>
      </c>
      <c r="B293" s="38" t="s">
        <v>3315</v>
      </c>
      <c r="C293" s="38" t="s">
        <v>3347</v>
      </c>
    </row>
    <row r="294" spans="1:3">
      <c r="A294" s="38">
        <v>23249</v>
      </c>
      <c r="B294" s="38" t="s">
        <v>3315</v>
      </c>
      <c r="C294" s="38" t="s">
        <v>3346</v>
      </c>
    </row>
    <row r="295" spans="1:3">
      <c r="A295" s="38">
        <v>23250</v>
      </c>
      <c r="B295" s="38" t="s">
        <v>3315</v>
      </c>
      <c r="C295" s="38" t="s">
        <v>3345</v>
      </c>
    </row>
    <row r="296" spans="1:3">
      <c r="A296" s="38">
        <v>23251</v>
      </c>
      <c r="B296" s="38" t="s">
        <v>3315</v>
      </c>
      <c r="C296" s="38" t="s">
        <v>3344</v>
      </c>
    </row>
    <row r="297" spans="1:3">
      <c r="A297" s="38">
        <v>23262</v>
      </c>
      <c r="B297" s="38" t="s">
        <v>3315</v>
      </c>
      <c r="C297" s="38" t="s">
        <v>3343</v>
      </c>
    </row>
    <row r="298" spans="1:3">
      <c r="A298" s="38">
        <v>23263</v>
      </c>
      <c r="B298" s="38" t="s">
        <v>3315</v>
      </c>
      <c r="C298" s="38" t="s">
        <v>3342</v>
      </c>
    </row>
    <row r="299" spans="1:3">
      <c r="A299" s="38">
        <v>23264</v>
      </c>
      <c r="B299" s="38" t="s">
        <v>3315</v>
      </c>
      <c r="C299" s="38" t="s">
        <v>3341</v>
      </c>
    </row>
    <row r="300" spans="1:3">
      <c r="A300" s="38">
        <v>23271</v>
      </c>
      <c r="B300" s="38" t="s">
        <v>3315</v>
      </c>
      <c r="C300" s="38" t="s">
        <v>3340</v>
      </c>
    </row>
    <row r="301" spans="1:3">
      <c r="A301" s="38">
        <v>23272</v>
      </c>
      <c r="B301" s="38" t="s">
        <v>3315</v>
      </c>
      <c r="C301" s="38" t="s">
        <v>3339</v>
      </c>
    </row>
    <row r="302" spans="1:3">
      <c r="A302" s="38">
        <v>23273</v>
      </c>
      <c r="B302" s="38" t="s">
        <v>3315</v>
      </c>
      <c r="C302" s="38" t="s">
        <v>3338</v>
      </c>
    </row>
    <row r="303" spans="1:3">
      <c r="A303" s="38">
        <v>23274</v>
      </c>
      <c r="B303" s="38" t="s">
        <v>3315</v>
      </c>
      <c r="C303" s="38" t="s">
        <v>3337</v>
      </c>
    </row>
    <row r="304" spans="1:3">
      <c r="A304" s="38">
        <v>23275</v>
      </c>
      <c r="B304" s="38" t="s">
        <v>3315</v>
      </c>
      <c r="C304" s="38" t="s">
        <v>3336</v>
      </c>
    </row>
    <row r="305" spans="1:3">
      <c r="A305" s="38">
        <v>23281</v>
      </c>
      <c r="B305" s="38" t="s">
        <v>3315</v>
      </c>
      <c r="C305" s="38" t="s">
        <v>3335</v>
      </c>
    </row>
    <row r="306" spans="1:3">
      <c r="A306" s="38">
        <v>23282</v>
      </c>
      <c r="B306" s="38" t="s">
        <v>3315</v>
      </c>
      <c r="C306" s="38" t="s">
        <v>3334</v>
      </c>
    </row>
    <row r="307" spans="1:3">
      <c r="A307" s="38">
        <v>23283</v>
      </c>
      <c r="B307" s="38" t="s">
        <v>3315</v>
      </c>
      <c r="C307" s="38" t="s">
        <v>3333</v>
      </c>
    </row>
    <row r="308" spans="1:3">
      <c r="A308" s="38">
        <v>23284</v>
      </c>
      <c r="B308" s="38" t="s">
        <v>3315</v>
      </c>
      <c r="C308" s="38" t="s">
        <v>3332</v>
      </c>
    </row>
    <row r="309" spans="1:3">
      <c r="A309" s="38">
        <v>23285</v>
      </c>
      <c r="B309" s="38" t="s">
        <v>3315</v>
      </c>
      <c r="C309" s="38" t="s">
        <v>3331</v>
      </c>
    </row>
    <row r="310" spans="1:3">
      <c r="A310" s="38">
        <v>23286</v>
      </c>
      <c r="B310" s="38" t="s">
        <v>3315</v>
      </c>
      <c r="C310" s="38" t="s">
        <v>3330</v>
      </c>
    </row>
    <row r="311" spans="1:3">
      <c r="A311" s="38">
        <v>23287</v>
      </c>
      <c r="B311" s="38" t="s">
        <v>3315</v>
      </c>
      <c r="C311" s="38" t="s">
        <v>3329</v>
      </c>
    </row>
    <row r="312" spans="1:3">
      <c r="A312" s="38">
        <v>23291</v>
      </c>
      <c r="B312" s="38" t="s">
        <v>3315</v>
      </c>
      <c r="C312" s="38" t="s">
        <v>3328</v>
      </c>
    </row>
    <row r="313" spans="1:3">
      <c r="A313" s="38">
        <v>23292</v>
      </c>
      <c r="B313" s="38" t="s">
        <v>3315</v>
      </c>
      <c r="C313" s="38" t="s">
        <v>3327</v>
      </c>
    </row>
    <row r="314" spans="1:3">
      <c r="A314" s="38">
        <v>23293</v>
      </c>
      <c r="B314" s="38" t="s">
        <v>3315</v>
      </c>
      <c r="C314" s="38" t="s">
        <v>3326</v>
      </c>
    </row>
    <row r="315" spans="1:3">
      <c r="A315" s="38">
        <v>23294</v>
      </c>
      <c r="B315" s="38" t="s">
        <v>3315</v>
      </c>
      <c r="C315" s="38" t="s">
        <v>3325</v>
      </c>
    </row>
    <row r="316" spans="1:3">
      <c r="A316" s="38">
        <v>23295</v>
      </c>
      <c r="B316" s="38" t="s">
        <v>3315</v>
      </c>
      <c r="C316" s="38" t="s">
        <v>3324</v>
      </c>
    </row>
    <row r="317" spans="1:3">
      <c r="A317" s="38">
        <v>23296</v>
      </c>
      <c r="B317" s="38" t="s">
        <v>3315</v>
      </c>
      <c r="C317" s="38" t="s">
        <v>3323</v>
      </c>
    </row>
    <row r="318" spans="1:3">
      <c r="A318" s="38">
        <v>23312</v>
      </c>
      <c r="B318" s="38" t="s">
        <v>3315</v>
      </c>
      <c r="C318" s="38" t="s">
        <v>3322</v>
      </c>
    </row>
    <row r="319" spans="1:3">
      <c r="A319" s="38">
        <v>23420</v>
      </c>
      <c r="B319" s="38" t="s">
        <v>3315</v>
      </c>
      <c r="C319" s="38" t="s">
        <v>3321</v>
      </c>
    </row>
    <row r="320" spans="1:3">
      <c r="A320" s="38">
        <v>23422</v>
      </c>
      <c r="B320" s="38" t="s">
        <v>3315</v>
      </c>
      <c r="C320" s="38" t="s">
        <v>3320</v>
      </c>
    </row>
    <row r="321" spans="1:3">
      <c r="A321" s="38">
        <v>23423</v>
      </c>
      <c r="B321" s="38" t="s">
        <v>3315</v>
      </c>
      <c r="C321" s="38" t="s">
        <v>3319</v>
      </c>
    </row>
    <row r="322" spans="1:3">
      <c r="A322" s="38">
        <v>23440</v>
      </c>
      <c r="B322" s="38" t="s">
        <v>3315</v>
      </c>
      <c r="C322" s="38" t="s">
        <v>3318</v>
      </c>
    </row>
    <row r="323" spans="1:3">
      <c r="A323" s="38">
        <v>23445</v>
      </c>
      <c r="B323" s="38" t="s">
        <v>3315</v>
      </c>
      <c r="C323" s="38" t="s">
        <v>3317</v>
      </c>
    </row>
    <row r="324" spans="1:3">
      <c r="A324" s="38">
        <v>23450</v>
      </c>
      <c r="B324" s="38" t="s">
        <v>3315</v>
      </c>
      <c r="C324" s="38" t="s">
        <v>3316</v>
      </c>
    </row>
    <row r="325" spans="1:3">
      <c r="A325" s="38">
        <v>23452</v>
      </c>
      <c r="B325" s="38" t="s">
        <v>3315</v>
      </c>
      <c r="C325" s="38" t="s">
        <v>3314</v>
      </c>
    </row>
    <row r="326" spans="1:3">
      <c r="A326" s="38">
        <v>31000</v>
      </c>
      <c r="B326" s="38" t="s">
        <v>3245</v>
      </c>
      <c r="C326" s="38" t="s">
        <v>3313</v>
      </c>
    </row>
    <row r="327" spans="1:3">
      <c r="A327" s="38">
        <v>31204</v>
      </c>
      <c r="B327" s="38" t="s">
        <v>3245</v>
      </c>
      <c r="C327" s="38" t="s">
        <v>3312</v>
      </c>
    </row>
    <row r="328" spans="1:3">
      <c r="A328" s="38">
        <v>31205</v>
      </c>
      <c r="B328" s="38" t="s">
        <v>3245</v>
      </c>
      <c r="C328" s="38" t="s">
        <v>3311</v>
      </c>
    </row>
    <row r="329" spans="1:3">
      <c r="A329" s="38">
        <v>31206</v>
      </c>
      <c r="B329" s="38" t="s">
        <v>3245</v>
      </c>
      <c r="C329" s="38" t="s">
        <v>3310</v>
      </c>
    </row>
    <row r="330" spans="1:3">
      <c r="A330" s="38">
        <v>31207</v>
      </c>
      <c r="B330" s="38" t="s">
        <v>3245</v>
      </c>
      <c r="C330" s="38" t="s">
        <v>3309</v>
      </c>
    </row>
    <row r="331" spans="1:3">
      <c r="A331" s="38">
        <v>31208</v>
      </c>
      <c r="B331" s="38" t="s">
        <v>3245</v>
      </c>
      <c r="C331" s="38" t="s">
        <v>3308</v>
      </c>
    </row>
    <row r="332" spans="1:3">
      <c r="A332" s="38">
        <v>31214</v>
      </c>
      <c r="B332" s="38" t="s">
        <v>3245</v>
      </c>
      <c r="C332" s="38" t="s">
        <v>3307</v>
      </c>
    </row>
    <row r="333" spans="1:3">
      <c r="A333" s="38">
        <v>31215</v>
      </c>
      <c r="B333" s="38" t="s">
        <v>3245</v>
      </c>
      <c r="C333" s="38" t="s">
        <v>3306</v>
      </c>
    </row>
    <row r="334" spans="1:3">
      <c r="A334" s="38">
        <v>31216</v>
      </c>
      <c r="B334" s="38" t="s">
        <v>3245</v>
      </c>
      <c r="C334" s="38" t="s">
        <v>3305</v>
      </c>
    </row>
    <row r="335" spans="1:3">
      <c r="A335" s="38">
        <v>31220</v>
      </c>
      <c r="B335" s="38" t="s">
        <v>3245</v>
      </c>
      <c r="C335" s="38" t="s">
        <v>3304</v>
      </c>
    </row>
    <row r="336" spans="1:3">
      <c r="A336" s="38">
        <v>31221</v>
      </c>
      <c r="B336" s="38" t="s">
        <v>3245</v>
      </c>
      <c r="C336" s="38" t="s">
        <v>3303</v>
      </c>
    </row>
    <row r="337" spans="1:3">
      <c r="A337" s="38">
        <v>31222</v>
      </c>
      <c r="B337" s="38" t="s">
        <v>3245</v>
      </c>
      <c r="C337" s="38" t="s">
        <v>3302</v>
      </c>
    </row>
    <row r="338" spans="1:3">
      <c r="A338" s="38">
        <v>31223</v>
      </c>
      <c r="B338" s="38" t="s">
        <v>3245</v>
      </c>
      <c r="C338" s="38" t="s">
        <v>3301</v>
      </c>
    </row>
    <row r="339" spans="1:3">
      <c r="A339" s="38">
        <v>31224</v>
      </c>
      <c r="B339" s="38" t="s">
        <v>3245</v>
      </c>
      <c r="C339" s="38" t="s">
        <v>3300</v>
      </c>
    </row>
    <row r="340" spans="1:3">
      <c r="A340" s="38">
        <v>31225</v>
      </c>
      <c r="B340" s="38" t="s">
        <v>3245</v>
      </c>
      <c r="C340" s="38" t="s">
        <v>3299</v>
      </c>
    </row>
    <row r="341" spans="1:3">
      <c r="A341" s="38">
        <v>31226</v>
      </c>
      <c r="B341" s="38" t="s">
        <v>3245</v>
      </c>
      <c r="C341" s="38" t="s">
        <v>3298</v>
      </c>
    </row>
    <row r="342" spans="1:3">
      <c r="A342" s="38">
        <v>31227</v>
      </c>
      <c r="B342" s="38" t="s">
        <v>3245</v>
      </c>
      <c r="C342" s="38" t="s">
        <v>3297</v>
      </c>
    </row>
    <row r="343" spans="1:3">
      <c r="A343" s="38">
        <v>31300</v>
      </c>
      <c r="B343" s="38" t="s">
        <v>3245</v>
      </c>
      <c r="C343" s="38" t="s">
        <v>3296</v>
      </c>
    </row>
    <row r="344" spans="1:3">
      <c r="A344" s="38">
        <v>31301</v>
      </c>
      <c r="B344" s="38" t="s">
        <v>3245</v>
      </c>
      <c r="C344" s="38" t="s">
        <v>3295</v>
      </c>
    </row>
    <row r="345" spans="1:3">
      <c r="A345" s="38">
        <v>31302</v>
      </c>
      <c r="B345" s="38" t="s">
        <v>3245</v>
      </c>
      <c r="C345" s="38" t="s">
        <v>3294</v>
      </c>
    </row>
    <row r="346" spans="1:3">
      <c r="A346" s="38">
        <v>31303</v>
      </c>
      <c r="B346" s="38" t="s">
        <v>3245</v>
      </c>
      <c r="C346" s="38" t="s">
        <v>3293</v>
      </c>
    </row>
    <row r="347" spans="1:3">
      <c r="A347" s="38">
        <v>31304</v>
      </c>
      <c r="B347" s="38" t="s">
        <v>3245</v>
      </c>
      <c r="C347" s="38" t="s">
        <v>3292</v>
      </c>
    </row>
    <row r="348" spans="1:3">
      <c r="A348" s="38">
        <v>31305</v>
      </c>
      <c r="B348" s="38" t="s">
        <v>3245</v>
      </c>
      <c r="C348" s="38" t="s">
        <v>3291</v>
      </c>
    </row>
    <row r="349" spans="1:3">
      <c r="A349" s="38">
        <v>31306</v>
      </c>
      <c r="B349" s="38" t="s">
        <v>3245</v>
      </c>
      <c r="C349" s="38" t="s">
        <v>3290</v>
      </c>
    </row>
    <row r="350" spans="1:3">
      <c r="A350" s="38">
        <v>31307</v>
      </c>
      <c r="B350" s="38" t="s">
        <v>3245</v>
      </c>
      <c r="C350" s="38" t="s">
        <v>3289</v>
      </c>
    </row>
    <row r="351" spans="1:3">
      <c r="A351" s="38">
        <v>31308</v>
      </c>
      <c r="B351" s="38" t="s">
        <v>3245</v>
      </c>
      <c r="C351" s="38" t="s">
        <v>3288</v>
      </c>
    </row>
    <row r="352" spans="1:3">
      <c r="A352" s="38">
        <v>31309</v>
      </c>
      <c r="B352" s="38" t="s">
        <v>3245</v>
      </c>
      <c r="C352" s="38" t="s">
        <v>3287</v>
      </c>
    </row>
    <row r="353" spans="1:3">
      <c r="A353" s="38">
        <v>31315</v>
      </c>
      <c r="B353" s="38" t="s">
        <v>3245</v>
      </c>
      <c r="C353" s="38" t="s">
        <v>3286</v>
      </c>
    </row>
    <row r="354" spans="1:3">
      <c r="A354" s="38">
        <v>31321</v>
      </c>
      <c r="B354" s="38" t="s">
        <v>3245</v>
      </c>
      <c r="C354" s="38" t="s">
        <v>3285</v>
      </c>
    </row>
    <row r="355" spans="1:3">
      <c r="A355" s="38">
        <v>31322</v>
      </c>
      <c r="B355" s="38" t="s">
        <v>3245</v>
      </c>
      <c r="C355" s="38" t="s">
        <v>3284</v>
      </c>
    </row>
    <row r="356" spans="1:3">
      <c r="A356" s="38">
        <v>31323</v>
      </c>
      <c r="B356" s="38" t="s">
        <v>3245</v>
      </c>
      <c r="C356" s="38" t="s">
        <v>3283</v>
      </c>
    </row>
    <row r="357" spans="1:3">
      <c r="A357" s="38">
        <v>31324</v>
      </c>
      <c r="B357" s="38" t="s">
        <v>3245</v>
      </c>
      <c r="C357" s="38" t="s">
        <v>3282</v>
      </c>
    </row>
    <row r="358" spans="1:3">
      <c r="A358" s="38">
        <v>31325</v>
      </c>
      <c r="B358" s="38" t="s">
        <v>3245</v>
      </c>
      <c r="C358" s="38" t="s">
        <v>3281</v>
      </c>
    </row>
    <row r="359" spans="1:3">
      <c r="A359" s="38">
        <v>31326</v>
      </c>
      <c r="B359" s="38" t="s">
        <v>3245</v>
      </c>
      <c r="C359" s="38" t="s">
        <v>3280</v>
      </c>
    </row>
    <row r="360" spans="1:3">
      <c r="A360" s="38">
        <v>31327</v>
      </c>
      <c r="B360" s="38" t="s">
        <v>3245</v>
      </c>
      <c r="C360" s="38" t="s">
        <v>3279</v>
      </c>
    </row>
    <row r="361" spans="1:3">
      <c r="A361" s="38">
        <v>31328</v>
      </c>
      <c r="B361" s="38" t="s">
        <v>3245</v>
      </c>
      <c r="C361" s="38" t="s">
        <v>3278</v>
      </c>
    </row>
    <row r="362" spans="1:3">
      <c r="A362" s="38">
        <v>31400</v>
      </c>
      <c r="B362" s="38" t="s">
        <v>3245</v>
      </c>
      <c r="C362" s="38" t="s">
        <v>3277</v>
      </c>
    </row>
    <row r="363" spans="1:3">
      <c r="A363" s="38">
        <v>31401</v>
      </c>
      <c r="B363" s="38" t="s">
        <v>3245</v>
      </c>
      <c r="C363" s="38" t="s">
        <v>3276</v>
      </c>
    </row>
    <row r="364" spans="1:3">
      <c r="A364" s="38">
        <v>31402</v>
      </c>
      <c r="B364" s="38" t="s">
        <v>3245</v>
      </c>
      <c r="C364" s="38" t="s">
        <v>3275</v>
      </c>
    </row>
    <row r="365" spans="1:3">
      <c r="A365" s="38">
        <v>31403</v>
      </c>
      <c r="B365" s="38" t="s">
        <v>3245</v>
      </c>
      <c r="C365" s="38" t="s">
        <v>3274</v>
      </c>
    </row>
    <row r="366" spans="1:3">
      <c r="A366" s="38">
        <v>31404</v>
      </c>
      <c r="B366" s="38" t="s">
        <v>3245</v>
      </c>
      <c r="C366" s="38" t="s">
        <v>3273</v>
      </c>
    </row>
    <row r="367" spans="1:3">
      <c r="A367" s="38">
        <v>31410</v>
      </c>
      <c r="B367" s="38" t="s">
        <v>3245</v>
      </c>
      <c r="C367" s="38" t="s">
        <v>3272</v>
      </c>
    </row>
    <row r="368" spans="1:3">
      <c r="A368" s="38">
        <v>31411</v>
      </c>
      <c r="B368" s="38" t="s">
        <v>3245</v>
      </c>
      <c r="C368" s="38" t="s">
        <v>3271</v>
      </c>
    </row>
    <row r="369" spans="1:3">
      <c r="A369" s="38">
        <v>31415</v>
      </c>
      <c r="B369" s="38" t="s">
        <v>3245</v>
      </c>
      <c r="C369" s="38" t="s">
        <v>3270</v>
      </c>
    </row>
    <row r="370" spans="1:3">
      <c r="A370" s="38">
        <v>31416</v>
      </c>
      <c r="B370" s="38" t="s">
        <v>3245</v>
      </c>
      <c r="C370" s="38" t="s">
        <v>3269</v>
      </c>
    </row>
    <row r="371" spans="1:3">
      <c r="A371" s="38">
        <v>31417</v>
      </c>
      <c r="B371" s="38" t="s">
        <v>3245</v>
      </c>
      <c r="C371" s="38" t="s">
        <v>3268</v>
      </c>
    </row>
    <row r="372" spans="1:3">
      <c r="A372" s="38">
        <v>31418</v>
      </c>
      <c r="B372" s="38" t="s">
        <v>3245</v>
      </c>
      <c r="C372" s="38" t="s">
        <v>3267</v>
      </c>
    </row>
    <row r="373" spans="1:3">
      <c r="A373" s="38">
        <v>31421</v>
      </c>
      <c r="B373" s="38" t="s">
        <v>3245</v>
      </c>
      <c r="C373" s="38" t="s">
        <v>3266</v>
      </c>
    </row>
    <row r="374" spans="1:3">
      <c r="A374" s="38">
        <v>31422</v>
      </c>
      <c r="B374" s="38" t="s">
        <v>3245</v>
      </c>
      <c r="C374" s="38" t="s">
        <v>3265</v>
      </c>
    </row>
    <row r="375" spans="1:3">
      <c r="A375" s="38">
        <v>31423</v>
      </c>
      <c r="B375" s="38" t="s">
        <v>3245</v>
      </c>
      <c r="C375" s="38" t="s">
        <v>3264</v>
      </c>
    </row>
    <row r="376" spans="1:3">
      <c r="A376" s="38">
        <v>31424</v>
      </c>
      <c r="B376" s="38" t="s">
        <v>3245</v>
      </c>
      <c r="C376" s="38" t="s">
        <v>3263</v>
      </c>
    </row>
    <row r="377" spans="1:3">
      <c r="A377" s="38">
        <v>31431</v>
      </c>
      <c r="B377" s="38" t="s">
        <v>3245</v>
      </c>
      <c r="C377" s="38" t="s">
        <v>3262</v>
      </c>
    </row>
    <row r="378" spans="1:3">
      <c r="A378" s="38">
        <v>31432</v>
      </c>
      <c r="B378" s="38" t="s">
        <v>3245</v>
      </c>
      <c r="C378" s="38" t="s">
        <v>3261</v>
      </c>
    </row>
    <row r="379" spans="1:3">
      <c r="A379" s="38">
        <v>31433</v>
      </c>
      <c r="B379" s="38" t="s">
        <v>3245</v>
      </c>
      <c r="C379" s="38" t="s">
        <v>3260</v>
      </c>
    </row>
    <row r="380" spans="1:3">
      <c r="A380" s="38">
        <v>31500</v>
      </c>
      <c r="B380" s="38" t="s">
        <v>3245</v>
      </c>
      <c r="C380" s="38" t="s">
        <v>3259</v>
      </c>
    </row>
    <row r="381" spans="1:3">
      <c r="A381" s="38">
        <v>31511</v>
      </c>
      <c r="B381" s="38" t="s">
        <v>3245</v>
      </c>
      <c r="C381" s="38" t="s">
        <v>3258</v>
      </c>
    </row>
    <row r="382" spans="1:3">
      <c r="A382" s="38">
        <v>31512</v>
      </c>
      <c r="B382" s="38" t="s">
        <v>3245</v>
      </c>
      <c r="C382" s="38" t="s">
        <v>3257</v>
      </c>
    </row>
    <row r="383" spans="1:3">
      <c r="A383" s="38">
        <v>31513</v>
      </c>
      <c r="B383" s="38" t="s">
        <v>3245</v>
      </c>
      <c r="C383" s="38" t="s">
        <v>3256</v>
      </c>
    </row>
    <row r="384" spans="1:3">
      <c r="A384" s="38">
        <v>31530</v>
      </c>
      <c r="B384" s="38" t="s">
        <v>3245</v>
      </c>
      <c r="C384" s="38" t="s">
        <v>3255</v>
      </c>
    </row>
    <row r="385" spans="1:3">
      <c r="A385" s="38">
        <v>31531</v>
      </c>
      <c r="B385" s="38" t="s">
        <v>3245</v>
      </c>
      <c r="C385" s="38" t="s">
        <v>3254</v>
      </c>
    </row>
    <row r="386" spans="1:3">
      <c r="A386" s="38">
        <v>31540</v>
      </c>
      <c r="B386" s="38" t="s">
        <v>3245</v>
      </c>
      <c r="C386" s="38" t="s">
        <v>3253</v>
      </c>
    </row>
    <row r="387" spans="1:3">
      <c r="A387" s="38">
        <v>31542</v>
      </c>
      <c r="B387" s="38" t="s">
        <v>3245</v>
      </c>
      <c r="C387" s="38" t="s">
        <v>3252</v>
      </c>
    </row>
    <row r="388" spans="1:3">
      <c r="A388" s="38">
        <v>31543</v>
      </c>
      <c r="B388" s="38" t="s">
        <v>3245</v>
      </c>
      <c r="C388" s="38" t="s">
        <v>3251</v>
      </c>
    </row>
    <row r="389" spans="1:3">
      <c r="A389" s="38">
        <v>31550</v>
      </c>
      <c r="B389" s="38" t="s">
        <v>3245</v>
      </c>
      <c r="C389" s="38" t="s">
        <v>3250</v>
      </c>
    </row>
    <row r="390" spans="1:3">
      <c r="A390" s="38">
        <v>31551</v>
      </c>
      <c r="B390" s="38" t="s">
        <v>3245</v>
      </c>
      <c r="C390" s="38" t="s">
        <v>3249</v>
      </c>
    </row>
    <row r="391" spans="1:3">
      <c r="A391" s="38">
        <v>31552</v>
      </c>
      <c r="B391" s="38" t="s">
        <v>3245</v>
      </c>
      <c r="C391" s="38" t="s">
        <v>3248</v>
      </c>
    </row>
    <row r="392" spans="1:3">
      <c r="A392" s="38">
        <v>31553</v>
      </c>
      <c r="B392" s="38" t="s">
        <v>3245</v>
      </c>
      <c r="C392" s="38" t="s">
        <v>3247</v>
      </c>
    </row>
    <row r="393" spans="1:3">
      <c r="A393" s="38">
        <v>31554</v>
      </c>
      <c r="B393" s="38" t="s">
        <v>3245</v>
      </c>
      <c r="C393" s="38" t="s">
        <v>3246</v>
      </c>
    </row>
    <row r="394" spans="1:3">
      <c r="A394" s="38">
        <v>31555</v>
      </c>
      <c r="B394" s="38" t="s">
        <v>3245</v>
      </c>
      <c r="C394" s="38" t="s">
        <v>3244</v>
      </c>
    </row>
    <row r="395" spans="1:3">
      <c r="A395" s="38">
        <v>32000</v>
      </c>
      <c r="B395" s="38" t="s">
        <v>3189</v>
      </c>
      <c r="C395" s="38" t="s">
        <v>3243</v>
      </c>
    </row>
    <row r="396" spans="1:3">
      <c r="A396" s="38">
        <v>32010</v>
      </c>
      <c r="B396" s="38" t="s">
        <v>3189</v>
      </c>
      <c r="C396" s="38" t="s">
        <v>3242</v>
      </c>
    </row>
    <row r="397" spans="1:3">
      <c r="A397" s="38">
        <v>32100</v>
      </c>
      <c r="B397" s="38" t="s">
        <v>3189</v>
      </c>
      <c r="C397" s="38" t="s">
        <v>3241</v>
      </c>
    </row>
    <row r="398" spans="1:3">
      <c r="A398" s="38">
        <v>32211</v>
      </c>
      <c r="B398" s="38" t="s">
        <v>3189</v>
      </c>
      <c r="C398" s="38" t="s">
        <v>3240</v>
      </c>
    </row>
    <row r="399" spans="1:3">
      <c r="A399" s="38">
        <v>32212</v>
      </c>
      <c r="B399" s="38" t="s">
        <v>3189</v>
      </c>
      <c r="C399" s="38" t="s">
        <v>3239</v>
      </c>
    </row>
    <row r="400" spans="1:3">
      <c r="A400" s="38">
        <v>32213</v>
      </c>
      <c r="B400" s="38" t="s">
        <v>3189</v>
      </c>
      <c r="C400" s="38" t="s">
        <v>3238</v>
      </c>
    </row>
    <row r="401" spans="1:3">
      <c r="A401" s="38">
        <v>32214</v>
      </c>
      <c r="B401" s="38" t="s">
        <v>3189</v>
      </c>
      <c r="C401" s="38" t="s">
        <v>3237</v>
      </c>
    </row>
    <row r="402" spans="1:3">
      <c r="A402" s="38">
        <v>32221</v>
      </c>
      <c r="B402" s="38" t="s">
        <v>3189</v>
      </c>
      <c r="C402" s="38" t="s">
        <v>3236</v>
      </c>
    </row>
    <row r="403" spans="1:3">
      <c r="A403" s="38">
        <v>32222</v>
      </c>
      <c r="B403" s="38" t="s">
        <v>3189</v>
      </c>
      <c r="C403" s="38" t="s">
        <v>3235</v>
      </c>
    </row>
    <row r="404" spans="1:3">
      <c r="A404" s="38">
        <v>32224</v>
      </c>
      <c r="B404" s="38" t="s">
        <v>3189</v>
      </c>
      <c r="C404" s="38" t="s">
        <v>3234</v>
      </c>
    </row>
    <row r="405" spans="1:3">
      <c r="A405" s="38">
        <v>32225</v>
      </c>
      <c r="B405" s="38" t="s">
        <v>3189</v>
      </c>
      <c r="C405" s="38" t="s">
        <v>3233</v>
      </c>
    </row>
    <row r="406" spans="1:3">
      <c r="A406" s="38">
        <v>32227</v>
      </c>
      <c r="B406" s="38" t="s">
        <v>3189</v>
      </c>
      <c r="C406" s="38" t="s">
        <v>3232</v>
      </c>
    </row>
    <row r="407" spans="1:3">
      <c r="A407" s="38">
        <v>32229</v>
      </c>
      <c r="B407" s="38" t="s">
        <v>3189</v>
      </c>
      <c r="C407" s="38" t="s">
        <v>3231</v>
      </c>
    </row>
    <row r="408" spans="1:3">
      <c r="A408" s="38">
        <v>32232</v>
      </c>
      <c r="B408" s="38" t="s">
        <v>3189</v>
      </c>
      <c r="C408" s="38" t="s">
        <v>3230</v>
      </c>
    </row>
    <row r="409" spans="1:3">
      <c r="A409" s="38">
        <v>32233</v>
      </c>
      <c r="B409" s="38" t="s">
        <v>3189</v>
      </c>
      <c r="C409" s="38" t="s">
        <v>3229</v>
      </c>
    </row>
    <row r="410" spans="1:3">
      <c r="A410" s="38">
        <v>32234</v>
      </c>
      <c r="B410" s="38" t="s">
        <v>3189</v>
      </c>
      <c r="C410" s="38" t="s">
        <v>3228</v>
      </c>
    </row>
    <row r="411" spans="1:3">
      <c r="A411" s="38">
        <v>32235</v>
      </c>
      <c r="B411" s="38" t="s">
        <v>3189</v>
      </c>
      <c r="C411" s="38" t="s">
        <v>3227</v>
      </c>
    </row>
    <row r="412" spans="1:3">
      <c r="A412" s="38">
        <v>32236</v>
      </c>
      <c r="B412" s="38" t="s">
        <v>3189</v>
      </c>
      <c r="C412" s="38" t="s">
        <v>3226</v>
      </c>
    </row>
    <row r="413" spans="1:3">
      <c r="A413" s="38">
        <v>32237</v>
      </c>
      <c r="B413" s="38" t="s">
        <v>3189</v>
      </c>
      <c r="C413" s="38" t="s">
        <v>3225</v>
      </c>
    </row>
    <row r="414" spans="1:3">
      <c r="A414" s="38">
        <v>32238</v>
      </c>
      <c r="B414" s="38" t="s">
        <v>3189</v>
      </c>
      <c r="C414" s="38" t="s">
        <v>3224</v>
      </c>
    </row>
    <row r="415" spans="1:3">
      <c r="A415" s="38">
        <v>32239</v>
      </c>
      <c r="B415" s="38" t="s">
        <v>3189</v>
      </c>
      <c r="C415" s="38" t="s">
        <v>3223</v>
      </c>
    </row>
    <row r="416" spans="1:3">
      <c r="A416" s="38">
        <v>32240</v>
      </c>
      <c r="B416" s="38" t="s">
        <v>3189</v>
      </c>
      <c r="C416" s="38" t="s">
        <v>3222</v>
      </c>
    </row>
    <row r="417" spans="1:3">
      <c r="A417" s="38">
        <v>32241</v>
      </c>
      <c r="B417" s="38" t="s">
        <v>3189</v>
      </c>
      <c r="C417" s="38" t="s">
        <v>3221</v>
      </c>
    </row>
    <row r="418" spans="1:3">
      <c r="A418" s="38">
        <v>32242</v>
      </c>
      <c r="B418" s="38" t="s">
        <v>3189</v>
      </c>
      <c r="C418" s="38" t="s">
        <v>3220</v>
      </c>
    </row>
    <row r="419" spans="1:3">
      <c r="A419" s="38">
        <v>32243</v>
      </c>
      <c r="B419" s="38" t="s">
        <v>3189</v>
      </c>
      <c r="C419" s="38" t="s">
        <v>3219</v>
      </c>
    </row>
    <row r="420" spans="1:3">
      <c r="A420" s="38">
        <v>32244</v>
      </c>
      <c r="B420" s="38" t="s">
        <v>3189</v>
      </c>
      <c r="C420" s="38" t="s">
        <v>3218</v>
      </c>
    </row>
    <row r="421" spans="1:3">
      <c r="A421" s="38">
        <v>32245</v>
      </c>
      <c r="B421" s="38" t="s">
        <v>3189</v>
      </c>
      <c r="C421" s="38" t="s">
        <v>3217</v>
      </c>
    </row>
    <row r="422" spans="1:3">
      <c r="A422" s="38">
        <v>32246</v>
      </c>
      <c r="B422" s="38" t="s">
        <v>3189</v>
      </c>
      <c r="C422" s="38" t="s">
        <v>3216</v>
      </c>
    </row>
    <row r="423" spans="1:3">
      <c r="A423" s="38">
        <v>32247</v>
      </c>
      <c r="B423" s="38" t="s">
        <v>3189</v>
      </c>
      <c r="C423" s="38" t="s">
        <v>3215</v>
      </c>
    </row>
    <row r="424" spans="1:3">
      <c r="A424" s="38">
        <v>32248</v>
      </c>
      <c r="B424" s="38" t="s">
        <v>3189</v>
      </c>
      <c r="C424" s="38" t="s">
        <v>3214</v>
      </c>
    </row>
    <row r="425" spans="1:3">
      <c r="A425" s="38">
        <v>32249</v>
      </c>
      <c r="B425" s="38" t="s">
        <v>3189</v>
      </c>
      <c r="C425" s="38" t="s">
        <v>3213</v>
      </c>
    </row>
    <row r="426" spans="1:3">
      <c r="A426" s="38">
        <v>32251</v>
      </c>
      <c r="B426" s="38" t="s">
        <v>3189</v>
      </c>
      <c r="C426" s="38" t="s">
        <v>3212</v>
      </c>
    </row>
    <row r="427" spans="1:3">
      <c r="A427" s="38">
        <v>32252</v>
      </c>
      <c r="B427" s="38" t="s">
        <v>3189</v>
      </c>
      <c r="C427" s="38" t="s">
        <v>3211</v>
      </c>
    </row>
    <row r="428" spans="1:3">
      <c r="A428" s="38">
        <v>32253</v>
      </c>
      <c r="B428" s="38" t="s">
        <v>3189</v>
      </c>
      <c r="C428" s="38" t="s">
        <v>3210</v>
      </c>
    </row>
    <row r="429" spans="1:3">
      <c r="A429" s="38">
        <v>32254</v>
      </c>
      <c r="B429" s="38" t="s">
        <v>3189</v>
      </c>
      <c r="C429" s="38" t="s">
        <v>3209</v>
      </c>
    </row>
    <row r="430" spans="1:3">
      <c r="A430" s="38">
        <v>32255</v>
      </c>
      <c r="B430" s="38" t="s">
        <v>3189</v>
      </c>
      <c r="C430" s="38" t="s">
        <v>3208</v>
      </c>
    </row>
    <row r="431" spans="1:3">
      <c r="A431" s="38">
        <v>32256</v>
      </c>
      <c r="B431" s="38" t="s">
        <v>3189</v>
      </c>
      <c r="C431" s="38" t="s">
        <v>3207</v>
      </c>
    </row>
    <row r="432" spans="1:3">
      <c r="A432" s="38">
        <v>32257</v>
      </c>
      <c r="B432" s="38" t="s">
        <v>3189</v>
      </c>
      <c r="C432" s="38" t="s">
        <v>3206</v>
      </c>
    </row>
    <row r="433" spans="1:3">
      <c r="A433" s="38">
        <v>32258</v>
      </c>
      <c r="B433" s="38" t="s">
        <v>3189</v>
      </c>
      <c r="C433" s="38" t="s">
        <v>3205</v>
      </c>
    </row>
    <row r="434" spans="1:3">
      <c r="A434" s="38">
        <v>32260</v>
      </c>
      <c r="B434" s="38" t="s">
        <v>3189</v>
      </c>
      <c r="C434" s="38" t="s">
        <v>3204</v>
      </c>
    </row>
    <row r="435" spans="1:3">
      <c r="A435" s="38">
        <v>32261</v>
      </c>
      <c r="B435" s="38" t="s">
        <v>3189</v>
      </c>
      <c r="C435" s="38" t="s">
        <v>3203</v>
      </c>
    </row>
    <row r="436" spans="1:3">
      <c r="A436" s="38">
        <v>32262</v>
      </c>
      <c r="B436" s="38" t="s">
        <v>3189</v>
      </c>
      <c r="C436" s="38" t="s">
        <v>3202</v>
      </c>
    </row>
    <row r="437" spans="1:3">
      <c r="A437" s="38">
        <v>32263</v>
      </c>
      <c r="B437" s="38" t="s">
        <v>3189</v>
      </c>
      <c r="C437" s="38" t="s">
        <v>3201</v>
      </c>
    </row>
    <row r="438" spans="1:3">
      <c r="A438" s="38">
        <v>32270</v>
      </c>
      <c r="B438" s="38" t="s">
        <v>3189</v>
      </c>
      <c r="C438" s="38" t="s">
        <v>3200</v>
      </c>
    </row>
    <row r="439" spans="1:3">
      <c r="A439" s="38">
        <v>32271</v>
      </c>
      <c r="B439" s="38" t="s">
        <v>3189</v>
      </c>
      <c r="C439" s="38" t="s">
        <v>3199</v>
      </c>
    </row>
    <row r="440" spans="1:3">
      <c r="A440" s="38">
        <v>32272</v>
      </c>
      <c r="B440" s="38" t="s">
        <v>3189</v>
      </c>
      <c r="C440" s="38" t="s">
        <v>3198</v>
      </c>
    </row>
    <row r="441" spans="1:3">
      <c r="A441" s="38">
        <v>32273</v>
      </c>
      <c r="B441" s="38" t="s">
        <v>3189</v>
      </c>
      <c r="C441" s="38" t="s">
        <v>3197</v>
      </c>
    </row>
    <row r="442" spans="1:3">
      <c r="A442" s="38">
        <v>32274</v>
      </c>
      <c r="B442" s="38" t="s">
        <v>3189</v>
      </c>
      <c r="C442" s="38" t="s">
        <v>3196</v>
      </c>
    </row>
    <row r="443" spans="1:3">
      <c r="A443" s="38">
        <v>32275</v>
      </c>
      <c r="B443" s="38" t="s">
        <v>3189</v>
      </c>
      <c r="C443" s="38" t="s">
        <v>3195</v>
      </c>
    </row>
    <row r="444" spans="1:3">
      <c r="A444" s="38">
        <v>32276</v>
      </c>
      <c r="B444" s="38" t="s">
        <v>3189</v>
      </c>
      <c r="C444" s="38" t="s">
        <v>3194</v>
      </c>
    </row>
    <row r="445" spans="1:3">
      <c r="A445" s="38">
        <v>32280</v>
      </c>
      <c r="B445" s="38" t="s">
        <v>3189</v>
      </c>
      <c r="C445" s="38" t="s">
        <v>3193</v>
      </c>
    </row>
    <row r="446" spans="1:3">
      <c r="A446" s="38">
        <v>32281</v>
      </c>
      <c r="B446" s="38" t="s">
        <v>3189</v>
      </c>
      <c r="C446" s="38" t="s">
        <v>3192</v>
      </c>
    </row>
    <row r="447" spans="1:3">
      <c r="A447" s="38">
        <v>32282</v>
      </c>
      <c r="B447" s="38" t="s">
        <v>3189</v>
      </c>
      <c r="C447" s="38" t="s">
        <v>3191</v>
      </c>
    </row>
    <row r="448" spans="1:3">
      <c r="A448" s="38">
        <v>32283</v>
      </c>
      <c r="B448" s="38" t="s">
        <v>3189</v>
      </c>
      <c r="C448" s="38" t="s">
        <v>3190</v>
      </c>
    </row>
    <row r="449" spans="1:3">
      <c r="A449" s="38">
        <v>32284</v>
      </c>
      <c r="B449" s="38" t="s">
        <v>3189</v>
      </c>
      <c r="C449" s="38" t="s">
        <v>3188</v>
      </c>
    </row>
    <row r="450" spans="1:3">
      <c r="A450" s="38">
        <v>33000</v>
      </c>
      <c r="B450" s="38" t="s">
        <v>3169</v>
      </c>
      <c r="C450" s="38" t="s">
        <v>3187</v>
      </c>
    </row>
    <row r="451" spans="1:3">
      <c r="A451" s="38">
        <v>33404</v>
      </c>
      <c r="B451" s="38" t="s">
        <v>3169</v>
      </c>
      <c r="C451" s="38" t="s">
        <v>3186</v>
      </c>
    </row>
    <row r="452" spans="1:3">
      <c r="A452" s="38">
        <v>33405</v>
      </c>
      <c r="B452" s="38" t="s">
        <v>3169</v>
      </c>
      <c r="C452" s="38" t="s">
        <v>3185</v>
      </c>
    </row>
    <row r="453" spans="1:3">
      <c r="A453" s="38">
        <v>33406</v>
      </c>
      <c r="B453" s="38" t="s">
        <v>3169</v>
      </c>
      <c r="C453" s="38" t="s">
        <v>3184</v>
      </c>
    </row>
    <row r="454" spans="1:3">
      <c r="A454" s="38">
        <v>33407</v>
      </c>
      <c r="B454" s="38" t="s">
        <v>3169</v>
      </c>
      <c r="C454" s="38" t="s">
        <v>3183</v>
      </c>
    </row>
    <row r="455" spans="1:3">
      <c r="A455" s="38">
        <v>33410</v>
      </c>
      <c r="B455" s="38" t="s">
        <v>3169</v>
      </c>
      <c r="C455" s="38" t="s">
        <v>3182</v>
      </c>
    </row>
    <row r="456" spans="1:3">
      <c r="A456" s="38">
        <v>33411</v>
      </c>
      <c r="B456" s="38" t="s">
        <v>3169</v>
      </c>
      <c r="C456" s="38" t="s">
        <v>3181</v>
      </c>
    </row>
    <row r="457" spans="1:3">
      <c r="A457" s="38">
        <v>33412</v>
      </c>
      <c r="B457" s="38" t="s">
        <v>3169</v>
      </c>
      <c r="C457" s="38" t="s">
        <v>3180</v>
      </c>
    </row>
    <row r="458" spans="1:3">
      <c r="A458" s="38">
        <v>33507</v>
      </c>
      <c r="B458" s="38" t="s">
        <v>3169</v>
      </c>
      <c r="C458" s="38" t="s">
        <v>3179</v>
      </c>
    </row>
    <row r="459" spans="1:3">
      <c r="A459" s="38">
        <v>33513</v>
      </c>
      <c r="B459" s="38" t="s">
        <v>3169</v>
      </c>
      <c r="C459" s="38" t="s">
        <v>3178</v>
      </c>
    </row>
    <row r="460" spans="1:3">
      <c r="A460" s="38">
        <v>33514</v>
      </c>
      <c r="B460" s="38" t="s">
        <v>3169</v>
      </c>
      <c r="C460" s="38" t="s">
        <v>3177</v>
      </c>
    </row>
    <row r="461" spans="1:3">
      <c r="A461" s="38">
        <v>33515</v>
      </c>
      <c r="B461" s="38" t="s">
        <v>3169</v>
      </c>
      <c r="C461" s="38" t="s">
        <v>3176</v>
      </c>
    </row>
    <row r="462" spans="1:3">
      <c r="A462" s="38">
        <v>33517</v>
      </c>
      <c r="B462" s="38" t="s">
        <v>3169</v>
      </c>
      <c r="C462" s="38" t="s">
        <v>3175</v>
      </c>
    </row>
    <row r="463" spans="1:3">
      <c r="A463" s="38">
        <v>33518</v>
      </c>
      <c r="B463" s="38" t="s">
        <v>3169</v>
      </c>
      <c r="C463" s="38" t="s">
        <v>3174</v>
      </c>
    </row>
    <row r="464" spans="1:3">
      <c r="A464" s="38">
        <v>33520</v>
      </c>
      <c r="B464" s="38" t="s">
        <v>3169</v>
      </c>
      <c r="C464" s="38" t="s">
        <v>3173</v>
      </c>
    </row>
    <row r="465" spans="1:3">
      <c r="A465" s="38">
        <v>33522</v>
      </c>
      <c r="B465" s="38" t="s">
        <v>3169</v>
      </c>
      <c r="C465" s="38" t="s">
        <v>3172</v>
      </c>
    </row>
    <row r="466" spans="1:3">
      <c r="A466" s="38">
        <v>33523</v>
      </c>
      <c r="B466" s="38" t="s">
        <v>3169</v>
      </c>
      <c r="C466" s="38" t="s">
        <v>3171</v>
      </c>
    </row>
    <row r="467" spans="1:3">
      <c r="A467" s="38">
        <v>33525</v>
      </c>
      <c r="B467" s="38" t="s">
        <v>3169</v>
      </c>
      <c r="C467" s="38" t="s">
        <v>3170</v>
      </c>
    </row>
    <row r="468" spans="1:3">
      <c r="A468" s="38">
        <v>33533</v>
      </c>
      <c r="B468" s="38" t="s">
        <v>3169</v>
      </c>
      <c r="C468" s="38" t="s">
        <v>3168</v>
      </c>
    </row>
    <row r="469" spans="1:3">
      <c r="A469" s="38">
        <v>34000</v>
      </c>
      <c r="B469" s="38" t="s">
        <v>3150</v>
      </c>
      <c r="C469" s="38" t="s">
        <v>3167</v>
      </c>
    </row>
    <row r="470" spans="1:3">
      <c r="A470" s="38">
        <v>34308</v>
      </c>
      <c r="B470" s="38" t="s">
        <v>3150</v>
      </c>
      <c r="C470" s="38" t="s">
        <v>3166</v>
      </c>
    </row>
    <row r="471" spans="1:3">
      <c r="A471" s="38">
        <v>34310</v>
      </c>
      <c r="B471" s="38" t="s">
        <v>3150</v>
      </c>
      <c r="C471" s="38" t="s">
        <v>3165</v>
      </c>
    </row>
    <row r="472" spans="1:3">
      <c r="A472" s="38">
        <v>34311</v>
      </c>
      <c r="B472" s="38" t="s">
        <v>3150</v>
      </c>
      <c r="C472" s="38" t="s">
        <v>3164</v>
      </c>
    </row>
    <row r="473" spans="1:3">
      <c r="A473" s="38">
        <v>34312</v>
      </c>
      <c r="B473" s="38" t="s">
        <v>3150</v>
      </c>
      <c r="C473" s="38" t="s">
        <v>3163</v>
      </c>
    </row>
    <row r="474" spans="1:3">
      <c r="A474" s="38">
        <v>34315</v>
      </c>
      <c r="B474" s="38" t="s">
        <v>3150</v>
      </c>
      <c r="C474" s="38" t="s">
        <v>3162</v>
      </c>
    </row>
    <row r="475" spans="1:3">
      <c r="A475" s="38">
        <v>34322</v>
      </c>
      <c r="B475" s="38" t="s">
        <v>3150</v>
      </c>
      <c r="C475" s="38" t="s">
        <v>3161</v>
      </c>
    </row>
    <row r="476" spans="1:3">
      <c r="A476" s="38">
        <v>34330</v>
      </c>
      <c r="B476" s="38" t="s">
        <v>3150</v>
      </c>
      <c r="C476" s="38" t="s">
        <v>3160</v>
      </c>
    </row>
    <row r="477" spans="1:3">
      <c r="A477" s="38">
        <v>34334</v>
      </c>
      <c r="B477" s="38" t="s">
        <v>3150</v>
      </c>
      <c r="C477" s="38" t="s">
        <v>3159</v>
      </c>
    </row>
    <row r="478" spans="1:3">
      <c r="A478" s="38">
        <v>34335</v>
      </c>
      <c r="B478" s="38" t="s">
        <v>3150</v>
      </c>
      <c r="C478" s="38" t="s">
        <v>3158</v>
      </c>
    </row>
    <row r="479" spans="1:3">
      <c r="A479" s="38">
        <v>34340</v>
      </c>
      <c r="B479" s="38" t="s">
        <v>3150</v>
      </c>
      <c r="C479" s="38" t="s">
        <v>3157</v>
      </c>
    </row>
    <row r="480" spans="1:3">
      <c r="A480" s="38">
        <v>34343</v>
      </c>
      <c r="B480" s="38" t="s">
        <v>3150</v>
      </c>
      <c r="C480" s="38" t="s">
        <v>3156</v>
      </c>
    </row>
    <row r="481" spans="1:3">
      <c r="A481" s="38">
        <v>34350</v>
      </c>
      <c r="B481" s="38" t="s">
        <v>3150</v>
      </c>
      <c r="C481" s="38" t="s">
        <v>3155</v>
      </c>
    </row>
    <row r="482" spans="1:3">
      <c r="A482" s="38">
        <v>34543</v>
      </c>
      <c r="B482" s="38" t="s">
        <v>3150</v>
      </c>
      <c r="C482" s="38" t="s">
        <v>3154</v>
      </c>
    </row>
    <row r="483" spans="1:3">
      <c r="A483" s="38">
        <v>34550</v>
      </c>
      <c r="B483" s="38" t="s">
        <v>3150</v>
      </c>
      <c r="C483" s="38" t="s">
        <v>3153</v>
      </c>
    </row>
    <row r="484" spans="1:3">
      <c r="A484" s="38">
        <v>34551</v>
      </c>
      <c r="B484" s="38" t="s">
        <v>3150</v>
      </c>
      <c r="C484" s="38" t="s">
        <v>3152</v>
      </c>
    </row>
    <row r="485" spans="1:3">
      <c r="A485" s="38">
        <v>34552</v>
      </c>
      <c r="B485" s="38" t="s">
        <v>3150</v>
      </c>
      <c r="C485" s="38" t="s">
        <v>3151</v>
      </c>
    </row>
    <row r="486" spans="1:3">
      <c r="A486" s="38">
        <v>34553</v>
      </c>
      <c r="B486" s="38" t="s">
        <v>3150</v>
      </c>
      <c r="C486" s="38" t="s">
        <v>3149</v>
      </c>
    </row>
    <row r="487" spans="1:3">
      <c r="A487" s="38">
        <v>35000</v>
      </c>
      <c r="B487" s="38" t="s">
        <v>3110</v>
      </c>
      <c r="C487" s="38" t="s">
        <v>3148</v>
      </c>
    </row>
    <row r="488" spans="1:3">
      <c r="A488" s="38">
        <v>35105</v>
      </c>
      <c r="B488" s="38" t="s">
        <v>3110</v>
      </c>
      <c r="C488" s="38" t="s">
        <v>3147</v>
      </c>
    </row>
    <row r="489" spans="1:3">
      <c r="A489" s="38">
        <v>35106</v>
      </c>
      <c r="B489" s="38" t="s">
        <v>3110</v>
      </c>
      <c r="C489" s="38" t="s">
        <v>3146</v>
      </c>
    </row>
    <row r="490" spans="1:3">
      <c r="A490" s="38">
        <v>35107</v>
      </c>
      <c r="B490" s="38" t="s">
        <v>3110</v>
      </c>
      <c r="C490" s="38" t="s">
        <v>3145</v>
      </c>
    </row>
    <row r="491" spans="1:3">
      <c r="A491" s="38">
        <v>35201</v>
      </c>
      <c r="B491" s="38" t="s">
        <v>3110</v>
      </c>
      <c r="C491" s="38" t="s">
        <v>3144</v>
      </c>
    </row>
    <row r="492" spans="1:3">
      <c r="A492" s="38">
        <v>35207</v>
      </c>
      <c r="B492" s="38" t="s">
        <v>3110</v>
      </c>
      <c r="C492" s="38" t="s">
        <v>3143</v>
      </c>
    </row>
    <row r="493" spans="1:3">
      <c r="A493" s="38">
        <v>35208</v>
      </c>
      <c r="B493" s="38" t="s">
        <v>3110</v>
      </c>
      <c r="C493" s="38" t="s">
        <v>3142</v>
      </c>
    </row>
    <row r="494" spans="1:3">
      <c r="A494" s="38">
        <v>35209</v>
      </c>
      <c r="B494" s="38" t="s">
        <v>3110</v>
      </c>
      <c r="C494" s="38" t="s">
        <v>3141</v>
      </c>
    </row>
    <row r="495" spans="1:3">
      <c r="A495" s="38">
        <v>35210</v>
      </c>
      <c r="B495" s="38" t="s">
        <v>3110</v>
      </c>
      <c r="C495" s="38" t="s">
        <v>3140</v>
      </c>
    </row>
    <row r="496" spans="1:3">
      <c r="A496" s="38">
        <v>35211</v>
      </c>
      <c r="B496" s="38" t="s">
        <v>3110</v>
      </c>
      <c r="C496" s="38" t="s">
        <v>3139</v>
      </c>
    </row>
    <row r="497" spans="1:3">
      <c r="A497" s="38">
        <v>35212</v>
      </c>
      <c r="B497" s="38" t="s">
        <v>3110</v>
      </c>
      <c r="C497" s="38" t="s">
        <v>3138</v>
      </c>
    </row>
    <row r="498" spans="1:3">
      <c r="A498" s="38">
        <v>35213</v>
      </c>
      <c r="B498" s="38" t="s">
        <v>3110</v>
      </c>
      <c r="C498" s="38" t="s">
        <v>3137</v>
      </c>
    </row>
    <row r="499" spans="1:3">
      <c r="A499" s="38">
        <v>35214</v>
      </c>
      <c r="B499" s="38" t="s">
        <v>3110</v>
      </c>
      <c r="C499" s="38" t="s">
        <v>3136</v>
      </c>
    </row>
    <row r="500" spans="1:3">
      <c r="A500" s="38">
        <v>35215</v>
      </c>
      <c r="B500" s="38" t="s">
        <v>3110</v>
      </c>
      <c r="C500" s="38" t="s">
        <v>3135</v>
      </c>
    </row>
    <row r="501" spans="1:3">
      <c r="A501" s="38">
        <v>35216</v>
      </c>
      <c r="B501" s="38" t="s">
        <v>3110</v>
      </c>
      <c r="C501" s="38" t="s">
        <v>3134</v>
      </c>
    </row>
    <row r="502" spans="1:3">
      <c r="A502" s="38">
        <v>35220</v>
      </c>
      <c r="B502" s="38" t="s">
        <v>3110</v>
      </c>
      <c r="C502" s="38" t="s">
        <v>3133</v>
      </c>
    </row>
    <row r="503" spans="1:3">
      <c r="A503" s="38">
        <v>35221</v>
      </c>
      <c r="B503" s="38" t="s">
        <v>3110</v>
      </c>
      <c r="C503" s="38" t="s">
        <v>3132</v>
      </c>
    </row>
    <row r="504" spans="1:3">
      <c r="A504" s="38">
        <v>35222</v>
      </c>
      <c r="B504" s="38" t="s">
        <v>3110</v>
      </c>
      <c r="C504" s="38" t="s">
        <v>3131</v>
      </c>
    </row>
    <row r="505" spans="1:3">
      <c r="A505" s="38">
        <v>35224</v>
      </c>
      <c r="B505" s="38" t="s">
        <v>3110</v>
      </c>
      <c r="C505" s="38" t="s">
        <v>3130</v>
      </c>
    </row>
    <row r="506" spans="1:3">
      <c r="A506" s="38">
        <v>35250</v>
      </c>
      <c r="B506" s="38" t="s">
        <v>3110</v>
      </c>
      <c r="C506" s="38" t="s">
        <v>3129</v>
      </c>
    </row>
    <row r="507" spans="1:3">
      <c r="A507" s="38">
        <v>35252</v>
      </c>
      <c r="B507" s="38" t="s">
        <v>3110</v>
      </c>
      <c r="C507" s="38" t="s">
        <v>3128</v>
      </c>
    </row>
    <row r="508" spans="1:3">
      <c r="A508" s="38">
        <v>35253</v>
      </c>
      <c r="B508" s="38" t="s">
        <v>3110</v>
      </c>
      <c r="C508" s="38" t="s">
        <v>3127</v>
      </c>
    </row>
    <row r="509" spans="1:3">
      <c r="A509" s="38">
        <v>35254</v>
      </c>
      <c r="B509" s="38" t="s">
        <v>3110</v>
      </c>
      <c r="C509" s="38" t="s">
        <v>3126</v>
      </c>
    </row>
    <row r="510" spans="1:3">
      <c r="A510" s="38">
        <v>35255</v>
      </c>
      <c r="B510" s="38" t="s">
        <v>3110</v>
      </c>
      <c r="C510" s="38" t="s">
        <v>3125</v>
      </c>
    </row>
    <row r="511" spans="1:3">
      <c r="A511" s="38">
        <v>35257</v>
      </c>
      <c r="B511" s="38" t="s">
        <v>3110</v>
      </c>
      <c r="C511" s="38" t="s">
        <v>3124</v>
      </c>
    </row>
    <row r="512" spans="1:3">
      <c r="A512" s="38">
        <v>35400</v>
      </c>
      <c r="B512" s="38" t="s">
        <v>3110</v>
      </c>
      <c r="C512" s="38" t="s">
        <v>3123</v>
      </c>
    </row>
    <row r="513" spans="1:3">
      <c r="A513" s="38">
        <v>35403</v>
      </c>
      <c r="B513" s="38" t="s">
        <v>3110</v>
      </c>
      <c r="C513" s="38" t="s">
        <v>3122</v>
      </c>
    </row>
    <row r="514" spans="1:3">
      <c r="A514" s="38">
        <v>35404</v>
      </c>
      <c r="B514" s="38" t="s">
        <v>3110</v>
      </c>
      <c r="C514" s="38" t="s">
        <v>3121</v>
      </c>
    </row>
    <row r="515" spans="1:3">
      <c r="A515" s="38">
        <v>35410</v>
      </c>
      <c r="B515" s="38" t="s">
        <v>3110</v>
      </c>
      <c r="C515" s="38" t="s">
        <v>3120</v>
      </c>
    </row>
    <row r="516" spans="1:3">
      <c r="A516" s="38">
        <v>35414</v>
      </c>
      <c r="B516" s="38" t="s">
        <v>3110</v>
      </c>
      <c r="C516" s="38" t="s">
        <v>3119</v>
      </c>
    </row>
    <row r="517" spans="1:3">
      <c r="A517" s="38">
        <v>35420</v>
      </c>
      <c r="B517" s="38" t="s">
        <v>3110</v>
      </c>
      <c r="C517" s="38" t="s">
        <v>3118</v>
      </c>
    </row>
    <row r="518" spans="1:3">
      <c r="A518" s="38">
        <v>35422</v>
      </c>
      <c r="B518" s="38" t="s">
        <v>3110</v>
      </c>
      <c r="C518" s="38" t="s">
        <v>3117</v>
      </c>
    </row>
    <row r="519" spans="1:3">
      <c r="A519" s="38">
        <v>35423</v>
      </c>
      <c r="B519" s="38" t="s">
        <v>3110</v>
      </c>
      <c r="C519" s="38" t="s">
        <v>3116</v>
      </c>
    </row>
    <row r="520" spans="1:3">
      <c r="A520" s="38">
        <v>35424</v>
      </c>
      <c r="B520" s="38" t="s">
        <v>3110</v>
      </c>
      <c r="C520" s="38" t="s">
        <v>3115</v>
      </c>
    </row>
    <row r="521" spans="1:3">
      <c r="A521" s="38">
        <v>35425</v>
      </c>
      <c r="B521" s="38" t="s">
        <v>3110</v>
      </c>
      <c r="C521" s="38" t="s">
        <v>3114</v>
      </c>
    </row>
    <row r="522" spans="1:3">
      <c r="A522" s="38">
        <v>35428</v>
      </c>
      <c r="B522" s="38" t="s">
        <v>3110</v>
      </c>
      <c r="C522" s="38" t="s">
        <v>3113</v>
      </c>
    </row>
    <row r="523" spans="1:3">
      <c r="A523" s="38">
        <v>35429</v>
      </c>
      <c r="B523" s="38" t="s">
        <v>3110</v>
      </c>
      <c r="C523" s="38" t="s">
        <v>3112</v>
      </c>
    </row>
    <row r="524" spans="1:3">
      <c r="A524" s="38">
        <v>35430</v>
      </c>
      <c r="B524" s="38" t="s">
        <v>3110</v>
      </c>
      <c r="C524" s="38" t="s">
        <v>3111</v>
      </c>
    </row>
    <row r="525" spans="1:3">
      <c r="A525" s="38">
        <v>35435</v>
      </c>
      <c r="B525" s="38" t="s">
        <v>3110</v>
      </c>
      <c r="C525" s="38" t="s">
        <v>3109</v>
      </c>
    </row>
    <row r="526" spans="1:3">
      <c r="A526" s="38">
        <v>40000</v>
      </c>
      <c r="B526" s="38" t="s">
        <v>3087</v>
      </c>
      <c r="C526" s="38" t="s">
        <v>3108</v>
      </c>
    </row>
    <row r="527" spans="1:3">
      <c r="A527" s="38">
        <v>40305</v>
      </c>
      <c r="B527" s="38" t="s">
        <v>3087</v>
      </c>
      <c r="C527" s="38" t="s">
        <v>3107</v>
      </c>
    </row>
    <row r="528" spans="1:3">
      <c r="A528" s="38">
        <v>40306</v>
      </c>
      <c r="B528" s="38" t="s">
        <v>3087</v>
      </c>
      <c r="C528" s="38" t="s">
        <v>3106</v>
      </c>
    </row>
    <row r="529" spans="1:3">
      <c r="A529" s="38">
        <v>40311</v>
      </c>
      <c r="B529" s="38" t="s">
        <v>3087</v>
      </c>
      <c r="C529" s="38" t="s">
        <v>3105</v>
      </c>
    </row>
    <row r="530" spans="1:3">
      <c r="A530" s="38">
        <v>40312</v>
      </c>
      <c r="B530" s="38" t="s">
        <v>3087</v>
      </c>
      <c r="C530" s="38" t="s">
        <v>3104</v>
      </c>
    </row>
    <row r="531" spans="1:3">
      <c r="A531" s="38">
        <v>40313</v>
      </c>
      <c r="B531" s="38" t="s">
        <v>3087</v>
      </c>
      <c r="C531" s="38" t="s">
        <v>3103</v>
      </c>
    </row>
    <row r="532" spans="1:3">
      <c r="A532" s="38">
        <v>40314</v>
      </c>
      <c r="B532" s="38" t="s">
        <v>3087</v>
      </c>
      <c r="C532" s="38" t="s">
        <v>3102</v>
      </c>
    </row>
    <row r="533" spans="1:3">
      <c r="A533" s="38">
        <v>40315</v>
      </c>
      <c r="B533" s="38" t="s">
        <v>3087</v>
      </c>
      <c r="C533" s="38" t="s">
        <v>3101</v>
      </c>
    </row>
    <row r="534" spans="1:3">
      <c r="A534" s="38">
        <v>40316</v>
      </c>
      <c r="B534" s="38" t="s">
        <v>3087</v>
      </c>
      <c r="C534" s="38" t="s">
        <v>3100</v>
      </c>
    </row>
    <row r="535" spans="1:3">
      <c r="A535" s="38">
        <v>40317</v>
      </c>
      <c r="B535" s="38" t="s">
        <v>3087</v>
      </c>
      <c r="C535" s="38" t="s">
        <v>3099</v>
      </c>
    </row>
    <row r="536" spans="1:3">
      <c r="A536" s="38">
        <v>40318</v>
      </c>
      <c r="B536" s="38" t="s">
        <v>3087</v>
      </c>
      <c r="C536" s="38" t="s">
        <v>3098</v>
      </c>
    </row>
    <row r="537" spans="1:3">
      <c r="A537" s="38">
        <v>40319</v>
      </c>
      <c r="B537" s="38" t="s">
        <v>3087</v>
      </c>
      <c r="C537" s="38" t="s">
        <v>3097</v>
      </c>
    </row>
    <row r="538" spans="1:3">
      <c r="A538" s="38">
        <v>40320</v>
      </c>
      <c r="B538" s="38" t="s">
        <v>3087</v>
      </c>
      <c r="C538" s="38" t="s">
        <v>3096</v>
      </c>
    </row>
    <row r="539" spans="1:3">
      <c r="A539" s="38">
        <v>40321</v>
      </c>
      <c r="B539" s="38" t="s">
        <v>3087</v>
      </c>
      <c r="C539" s="38" t="s">
        <v>3095</v>
      </c>
    </row>
    <row r="540" spans="1:3">
      <c r="A540" s="38">
        <v>40322</v>
      </c>
      <c r="B540" s="38" t="s">
        <v>3087</v>
      </c>
      <c r="C540" s="38" t="s">
        <v>3094</v>
      </c>
    </row>
    <row r="541" spans="1:3">
      <c r="A541" s="38">
        <v>40323</v>
      </c>
      <c r="B541" s="38" t="s">
        <v>3087</v>
      </c>
      <c r="C541" s="38" t="s">
        <v>3093</v>
      </c>
    </row>
    <row r="542" spans="1:3">
      <c r="A542" s="38">
        <v>40324</v>
      </c>
      <c r="B542" s="38" t="s">
        <v>3087</v>
      </c>
      <c r="C542" s="38" t="s">
        <v>3092</v>
      </c>
    </row>
    <row r="543" spans="1:3">
      <c r="A543" s="38">
        <v>40325</v>
      </c>
      <c r="B543" s="38" t="s">
        <v>3087</v>
      </c>
      <c r="C543" s="38" t="s">
        <v>3091</v>
      </c>
    </row>
    <row r="544" spans="1:3">
      <c r="A544" s="38">
        <v>40326</v>
      </c>
      <c r="B544" s="38" t="s">
        <v>3087</v>
      </c>
      <c r="C544" s="38" t="s">
        <v>3090</v>
      </c>
    </row>
    <row r="545" spans="1:3">
      <c r="A545" s="38">
        <v>40327</v>
      </c>
      <c r="B545" s="38" t="s">
        <v>3087</v>
      </c>
      <c r="C545" s="38" t="s">
        <v>3089</v>
      </c>
    </row>
    <row r="546" spans="1:3">
      <c r="A546" s="38">
        <v>40328</v>
      </c>
      <c r="B546" s="38" t="s">
        <v>3087</v>
      </c>
      <c r="C546" s="38" t="s">
        <v>3088</v>
      </c>
    </row>
    <row r="547" spans="1:3">
      <c r="A547" s="38">
        <v>40329</v>
      </c>
      <c r="B547" s="38" t="s">
        <v>3087</v>
      </c>
      <c r="C547" s="38" t="s">
        <v>3086</v>
      </c>
    </row>
    <row r="548" spans="1:3">
      <c r="A548" s="38">
        <v>42000</v>
      </c>
      <c r="B548" s="38" t="s">
        <v>3056</v>
      </c>
      <c r="C548" s="38" t="s">
        <v>3085</v>
      </c>
    </row>
    <row r="549" spans="1:3">
      <c r="A549" s="38">
        <v>42201</v>
      </c>
      <c r="B549" s="38" t="s">
        <v>3056</v>
      </c>
      <c r="C549" s="38" t="s">
        <v>3084</v>
      </c>
    </row>
    <row r="550" spans="1:3">
      <c r="A550" s="38">
        <v>42202</v>
      </c>
      <c r="B550" s="38" t="s">
        <v>3056</v>
      </c>
      <c r="C550" s="38" t="s">
        <v>3083</v>
      </c>
    </row>
    <row r="551" spans="1:3">
      <c r="A551" s="38">
        <v>42203</v>
      </c>
      <c r="B551" s="38" t="s">
        <v>3056</v>
      </c>
      <c r="C551" s="38" t="s">
        <v>3082</v>
      </c>
    </row>
    <row r="552" spans="1:3">
      <c r="A552" s="38">
        <v>42204</v>
      </c>
      <c r="B552" s="38" t="s">
        <v>3056</v>
      </c>
      <c r="C552" s="38" t="s">
        <v>3081</v>
      </c>
    </row>
    <row r="553" spans="1:3">
      <c r="A553" s="38">
        <v>42205</v>
      </c>
      <c r="B553" s="38" t="s">
        <v>3056</v>
      </c>
      <c r="C553" s="38" t="s">
        <v>3080</v>
      </c>
    </row>
    <row r="554" spans="1:3">
      <c r="A554" s="38">
        <v>42206</v>
      </c>
      <c r="B554" s="38" t="s">
        <v>3056</v>
      </c>
      <c r="C554" s="38" t="s">
        <v>3079</v>
      </c>
    </row>
    <row r="555" spans="1:3">
      <c r="A555" s="38">
        <v>42207</v>
      </c>
      <c r="B555" s="38" t="s">
        <v>3056</v>
      </c>
      <c r="C555" s="38" t="s">
        <v>3078</v>
      </c>
    </row>
    <row r="556" spans="1:3">
      <c r="A556" s="38">
        <v>42208</v>
      </c>
      <c r="B556" s="38" t="s">
        <v>3056</v>
      </c>
      <c r="C556" s="38" t="s">
        <v>3077</v>
      </c>
    </row>
    <row r="557" spans="1:3">
      <c r="A557" s="38">
        <v>42209</v>
      </c>
      <c r="B557" s="38" t="s">
        <v>3056</v>
      </c>
      <c r="C557" s="38" t="s">
        <v>3076</v>
      </c>
    </row>
    <row r="558" spans="1:3">
      <c r="A558" s="38">
        <v>42214</v>
      </c>
      <c r="B558" s="38" t="s">
        <v>3056</v>
      </c>
      <c r="C558" s="38" t="s">
        <v>3075</v>
      </c>
    </row>
    <row r="559" spans="1:3">
      <c r="A559" s="38">
        <v>42220</v>
      </c>
      <c r="B559" s="38" t="s">
        <v>3056</v>
      </c>
      <c r="C559" s="38" t="s">
        <v>3074</v>
      </c>
    </row>
    <row r="560" spans="1:3">
      <c r="A560" s="38">
        <v>42222</v>
      </c>
      <c r="B560" s="38" t="s">
        <v>3056</v>
      </c>
      <c r="C560" s="38" t="s">
        <v>3073</v>
      </c>
    </row>
    <row r="561" spans="1:3">
      <c r="A561" s="38">
        <v>42223</v>
      </c>
      <c r="B561" s="38" t="s">
        <v>3056</v>
      </c>
      <c r="C561" s="38" t="s">
        <v>3072</v>
      </c>
    </row>
    <row r="562" spans="1:3">
      <c r="A562" s="38">
        <v>42224</v>
      </c>
      <c r="B562" s="38" t="s">
        <v>3056</v>
      </c>
      <c r="C562" s="38" t="s">
        <v>3071</v>
      </c>
    </row>
    <row r="563" spans="1:3">
      <c r="A563" s="38">
        <v>42225</v>
      </c>
      <c r="B563" s="38" t="s">
        <v>3056</v>
      </c>
      <c r="C563" s="38" t="s">
        <v>3070</v>
      </c>
    </row>
    <row r="564" spans="1:3">
      <c r="A564" s="38">
        <v>42226</v>
      </c>
      <c r="B564" s="38" t="s">
        <v>3056</v>
      </c>
      <c r="C564" s="38" t="s">
        <v>3069</v>
      </c>
    </row>
    <row r="565" spans="1:3">
      <c r="A565" s="38">
        <v>42230</v>
      </c>
      <c r="B565" s="38" t="s">
        <v>3056</v>
      </c>
      <c r="C565" s="38" t="s">
        <v>3068</v>
      </c>
    </row>
    <row r="566" spans="1:3">
      <c r="A566" s="38">
        <v>42231</v>
      </c>
      <c r="B566" s="38" t="s">
        <v>3056</v>
      </c>
      <c r="C566" s="38" t="s">
        <v>3067</v>
      </c>
    </row>
    <row r="567" spans="1:3">
      <c r="A567" s="38">
        <v>42232</v>
      </c>
      <c r="B567" s="38" t="s">
        <v>3056</v>
      </c>
      <c r="C567" s="38" t="s">
        <v>3066</v>
      </c>
    </row>
    <row r="568" spans="1:3">
      <c r="A568" s="38">
        <v>42233</v>
      </c>
      <c r="B568" s="38" t="s">
        <v>3056</v>
      </c>
      <c r="C568" s="38" t="s">
        <v>3065</v>
      </c>
    </row>
    <row r="569" spans="1:3">
      <c r="A569" s="38">
        <v>42240</v>
      </c>
      <c r="B569" s="38" t="s">
        <v>3056</v>
      </c>
      <c r="C569" s="38" t="s">
        <v>3064</v>
      </c>
    </row>
    <row r="570" spans="1:3">
      <c r="A570" s="38">
        <v>42242</v>
      </c>
      <c r="B570" s="38" t="s">
        <v>3056</v>
      </c>
      <c r="C570" s="38" t="s">
        <v>3063</v>
      </c>
    </row>
    <row r="571" spans="1:3">
      <c r="A571" s="38">
        <v>42243</v>
      </c>
      <c r="B571" s="38" t="s">
        <v>3056</v>
      </c>
      <c r="C571" s="38" t="s">
        <v>3062</v>
      </c>
    </row>
    <row r="572" spans="1:3">
      <c r="A572" s="38">
        <v>42244</v>
      </c>
      <c r="B572" s="38" t="s">
        <v>3056</v>
      </c>
      <c r="C572" s="38" t="s">
        <v>3061</v>
      </c>
    </row>
    <row r="573" spans="1:3">
      <c r="A573" s="38">
        <v>42245</v>
      </c>
      <c r="B573" s="38" t="s">
        <v>3056</v>
      </c>
      <c r="C573" s="38" t="s">
        <v>3060</v>
      </c>
    </row>
    <row r="574" spans="1:3">
      <c r="A574" s="38">
        <v>42250</v>
      </c>
      <c r="B574" s="38" t="s">
        <v>3056</v>
      </c>
      <c r="C574" s="38" t="s">
        <v>3059</v>
      </c>
    </row>
    <row r="575" spans="1:3">
      <c r="A575" s="38">
        <v>42253</v>
      </c>
      <c r="B575" s="38" t="s">
        <v>3056</v>
      </c>
      <c r="C575" s="38" t="s">
        <v>3058</v>
      </c>
    </row>
    <row r="576" spans="1:3">
      <c r="A576" s="38">
        <v>42254</v>
      </c>
      <c r="B576" s="38" t="s">
        <v>3056</v>
      </c>
      <c r="C576" s="38" t="s">
        <v>3057</v>
      </c>
    </row>
    <row r="577" spans="1:3">
      <c r="A577" s="38">
        <v>42255</v>
      </c>
      <c r="B577" s="38" t="s">
        <v>3056</v>
      </c>
      <c r="C577" s="38" t="s">
        <v>3055</v>
      </c>
    </row>
    <row r="578" spans="1:3">
      <c r="A578" s="38">
        <v>43000</v>
      </c>
      <c r="B578" s="38" t="s">
        <v>3020</v>
      </c>
      <c r="C578" s="38" t="s">
        <v>3054</v>
      </c>
    </row>
    <row r="579" spans="1:3">
      <c r="A579" s="38">
        <v>43202</v>
      </c>
      <c r="B579" s="38" t="s">
        <v>3020</v>
      </c>
      <c r="C579" s="38" t="s">
        <v>3053</v>
      </c>
    </row>
    <row r="580" spans="1:3">
      <c r="A580" s="38">
        <v>43203</v>
      </c>
      <c r="B580" s="38" t="s">
        <v>3020</v>
      </c>
      <c r="C580" s="38" t="s">
        <v>3052</v>
      </c>
    </row>
    <row r="581" spans="1:3">
      <c r="A581" s="38">
        <v>43211</v>
      </c>
      <c r="B581" s="38" t="s">
        <v>3020</v>
      </c>
      <c r="C581" s="38" t="s">
        <v>3051</v>
      </c>
    </row>
    <row r="582" spans="1:3">
      <c r="A582" s="38">
        <v>43212</v>
      </c>
      <c r="B582" s="38" t="s">
        <v>3020</v>
      </c>
      <c r="C582" s="38" t="s">
        <v>3050</v>
      </c>
    </row>
    <row r="583" spans="1:3">
      <c r="A583" s="38">
        <v>43226</v>
      </c>
      <c r="B583" s="38" t="s">
        <v>3020</v>
      </c>
      <c r="C583" s="38" t="s">
        <v>3049</v>
      </c>
    </row>
    <row r="584" spans="1:3">
      <c r="A584" s="38">
        <v>43227</v>
      </c>
      <c r="B584" s="38" t="s">
        <v>3020</v>
      </c>
      <c r="C584" s="38" t="s">
        <v>3048</v>
      </c>
    </row>
    <row r="585" spans="1:3">
      <c r="A585" s="38">
        <v>43231</v>
      </c>
      <c r="B585" s="38" t="s">
        <v>3020</v>
      </c>
      <c r="C585" s="38" t="s">
        <v>3047</v>
      </c>
    </row>
    <row r="586" spans="1:3">
      <c r="A586" s="38">
        <v>43232</v>
      </c>
      <c r="B586" s="38" t="s">
        <v>3020</v>
      </c>
      <c r="C586" s="38" t="s">
        <v>3046</v>
      </c>
    </row>
    <row r="587" spans="1:3">
      <c r="A587" s="38">
        <v>43233</v>
      </c>
      <c r="B587" s="38" t="s">
        <v>3020</v>
      </c>
      <c r="C587" s="38" t="s">
        <v>3045</v>
      </c>
    </row>
    <row r="588" spans="1:3">
      <c r="A588" s="38">
        <v>43240</v>
      </c>
      <c r="B588" s="38" t="s">
        <v>3020</v>
      </c>
      <c r="C588" s="38" t="s">
        <v>3044</v>
      </c>
    </row>
    <row r="589" spans="1:3">
      <c r="A589" s="38">
        <v>43245</v>
      </c>
      <c r="B589" s="38" t="s">
        <v>3020</v>
      </c>
      <c r="C589" s="38" t="s">
        <v>3043</v>
      </c>
    </row>
    <row r="590" spans="1:3">
      <c r="A590" s="38">
        <v>43246</v>
      </c>
      <c r="B590" s="38" t="s">
        <v>3020</v>
      </c>
      <c r="C590" s="38" t="s">
        <v>3042</v>
      </c>
    </row>
    <row r="591" spans="1:3">
      <c r="A591" s="38">
        <v>43247</v>
      </c>
      <c r="B591" s="38" t="s">
        <v>3020</v>
      </c>
      <c r="C591" s="38" t="s">
        <v>3041</v>
      </c>
    </row>
    <row r="592" spans="1:3">
      <c r="A592" s="38">
        <v>43251</v>
      </c>
      <c r="B592" s="38" t="s">
        <v>3020</v>
      </c>
      <c r="C592" s="38" t="s">
        <v>3040</v>
      </c>
    </row>
    <row r="593" spans="1:3">
      <c r="A593" s="38">
        <v>43252</v>
      </c>
      <c r="B593" s="38" t="s">
        <v>3020</v>
      </c>
      <c r="C593" s="38" t="s">
        <v>3039</v>
      </c>
    </row>
    <row r="594" spans="1:3">
      <c r="A594" s="38">
        <v>43270</v>
      </c>
      <c r="B594" s="38" t="s">
        <v>3020</v>
      </c>
      <c r="C594" s="38" t="s">
        <v>3038</v>
      </c>
    </row>
    <row r="595" spans="1:3">
      <c r="A595" s="38">
        <v>43271</v>
      </c>
      <c r="B595" s="38" t="s">
        <v>3020</v>
      </c>
      <c r="C595" s="38" t="s">
        <v>3037</v>
      </c>
    </row>
    <row r="596" spans="1:3">
      <c r="A596" s="38">
        <v>43272</v>
      </c>
      <c r="B596" s="38" t="s">
        <v>3020</v>
      </c>
      <c r="C596" s="38" t="s">
        <v>3036</v>
      </c>
    </row>
    <row r="597" spans="1:3">
      <c r="A597" s="38">
        <v>43273</v>
      </c>
      <c r="B597" s="38" t="s">
        <v>3020</v>
      </c>
      <c r="C597" s="38" t="s">
        <v>3035</v>
      </c>
    </row>
    <row r="598" spans="1:3">
      <c r="A598" s="38">
        <v>43274</v>
      </c>
      <c r="B598" s="38" t="s">
        <v>3020</v>
      </c>
      <c r="C598" s="38" t="s">
        <v>3034</v>
      </c>
    </row>
    <row r="599" spans="1:3">
      <c r="A599" s="38">
        <v>43280</v>
      </c>
      <c r="B599" s="38" t="s">
        <v>3020</v>
      </c>
      <c r="C599" s="38" t="s">
        <v>3033</v>
      </c>
    </row>
    <row r="600" spans="1:3">
      <c r="A600" s="38">
        <v>43282</v>
      </c>
      <c r="B600" s="38" t="s">
        <v>3020</v>
      </c>
      <c r="C600" s="38" t="s">
        <v>3032</v>
      </c>
    </row>
    <row r="601" spans="1:3">
      <c r="A601" s="38">
        <v>43283</v>
      </c>
      <c r="B601" s="38" t="s">
        <v>3020</v>
      </c>
      <c r="C601" s="38" t="s">
        <v>3031</v>
      </c>
    </row>
    <row r="602" spans="1:3">
      <c r="A602" s="38">
        <v>43284</v>
      </c>
      <c r="B602" s="38" t="s">
        <v>3020</v>
      </c>
      <c r="C602" s="38" t="s">
        <v>3030</v>
      </c>
    </row>
    <row r="603" spans="1:3">
      <c r="A603" s="38">
        <v>43285</v>
      </c>
      <c r="B603" s="38" t="s">
        <v>3020</v>
      </c>
      <c r="C603" s="38" t="s">
        <v>3029</v>
      </c>
    </row>
    <row r="604" spans="1:3">
      <c r="A604" s="38">
        <v>43290</v>
      </c>
      <c r="B604" s="38" t="s">
        <v>3020</v>
      </c>
      <c r="C604" s="38" t="s">
        <v>3028</v>
      </c>
    </row>
    <row r="605" spans="1:3">
      <c r="A605" s="38">
        <v>43293</v>
      </c>
      <c r="B605" s="38" t="s">
        <v>3020</v>
      </c>
      <c r="C605" s="38" t="s">
        <v>3027</v>
      </c>
    </row>
    <row r="606" spans="1:3">
      <c r="A606" s="38">
        <v>43500</v>
      </c>
      <c r="B606" s="38" t="s">
        <v>3020</v>
      </c>
      <c r="C606" s="38" t="s">
        <v>3026</v>
      </c>
    </row>
    <row r="607" spans="1:3">
      <c r="A607" s="38">
        <v>43505</v>
      </c>
      <c r="B607" s="38" t="s">
        <v>3020</v>
      </c>
      <c r="C607" s="38" t="s">
        <v>3025</v>
      </c>
    </row>
    <row r="608" spans="1:3">
      <c r="A608" s="38">
        <v>43506</v>
      </c>
      <c r="B608" s="38" t="s">
        <v>3020</v>
      </c>
      <c r="C608" s="38" t="s">
        <v>3024</v>
      </c>
    </row>
    <row r="609" spans="1:3">
      <c r="A609" s="38">
        <v>43507</v>
      </c>
      <c r="B609" s="38" t="s">
        <v>3020</v>
      </c>
      <c r="C609" s="38" t="s">
        <v>3023</v>
      </c>
    </row>
    <row r="610" spans="1:3">
      <c r="A610" s="38">
        <v>43531</v>
      </c>
      <c r="B610" s="38" t="s">
        <v>3020</v>
      </c>
      <c r="C610" s="38" t="s">
        <v>3022</v>
      </c>
    </row>
    <row r="611" spans="1:3">
      <c r="A611" s="38">
        <v>43532</v>
      </c>
      <c r="B611" s="38" t="s">
        <v>3020</v>
      </c>
      <c r="C611" s="38" t="s">
        <v>3021</v>
      </c>
    </row>
    <row r="612" spans="1:3">
      <c r="A612" s="38">
        <v>43541</v>
      </c>
      <c r="B612" s="38" t="s">
        <v>3020</v>
      </c>
      <c r="C612" s="38" t="s">
        <v>3019</v>
      </c>
    </row>
    <row r="613" spans="1:3">
      <c r="A613" s="38">
        <v>44000</v>
      </c>
      <c r="B613" s="38" t="s">
        <v>2986</v>
      </c>
      <c r="C613" s="38" t="s">
        <v>3018</v>
      </c>
    </row>
    <row r="614" spans="1:3">
      <c r="A614" s="38">
        <v>44010</v>
      </c>
      <c r="B614" s="38" t="s">
        <v>2986</v>
      </c>
      <c r="C614" s="38" t="s">
        <v>3017</v>
      </c>
    </row>
    <row r="615" spans="1:3">
      <c r="A615" s="38">
        <v>44201</v>
      </c>
      <c r="B615" s="38" t="s">
        <v>2986</v>
      </c>
      <c r="C615" s="38" t="s">
        <v>3016</v>
      </c>
    </row>
    <row r="616" spans="1:3">
      <c r="A616" s="38">
        <v>44202</v>
      </c>
      <c r="B616" s="38" t="s">
        <v>2986</v>
      </c>
      <c r="C616" s="38" t="s">
        <v>3015</v>
      </c>
    </row>
    <row r="617" spans="1:3">
      <c r="A617" s="38">
        <v>44203</v>
      </c>
      <c r="B617" s="38" t="s">
        <v>2986</v>
      </c>
      <c r="C617" s="38" t="s">
        <v>3014</v>
      </c>
    </row>
    <row r="618" spans="1:3">
      <c r="A618" s="38">
        <v>44204</v>
      </c>
      <c r="B618" s="38" t="s">
        <v>2986</v>
      </c>
      <c r="C618" s="38" t="s">
        <v>3013</v>
      </c>
    </row>
    <row r="619" spans="1:3">
      <c r="A619" s="38">
        <v>44210</v>
      </c>
      <c r="B619" s="38" t="s">
        <v>2986</v>
      </c>
      <c r="C619" s="38" t="s">
        <v>3012</v>
      </c>
    </row>
    <row r="620" spans="1:3">
      <c r="A620" s="38">
        <v>44211</v>
      </c>
      <c r="B620" s="38" t="s">
        <v>2986</v>
      </c>
      <c r="C620" s="38" t="s">
        <v>3011</v>
      </c>
    </row>
    <row r="621" spans="1:3">
      <c r="A621" s="38">
        <v>44213</v>
      </c>
      <c r="B621" s="38" t="s">
        <v>2986</v>
      </c>
      <c r="C621" s="38" t="s">
        <v>3010</v>
      </c>
    </row>
    <row r="622" spans="1:3">
      <c r="A622" s="38">
        <v>44214</v>
      </c>
      <c r="B622" s="38" t="s">
        <v>2986</v>
      </c>
      <c r="C622" s="38" t="s">
        <v>3009</v>
      </c>
    </row>
    <row r="623" spans="1:3">
      <c r="A623" s="38">
        <v>44222</v>
      </c>
      <c r="B623" s="38" t="s">
        <v>2986</v>
      </c>
      <c r="C623" s="38" t="s">
        <v>3008</v>
      </c>
    </row>
    <row r="624" spans="1:3">
      <c r="A624" s="38">
        <v>44250</v>
      </c>
      <c r="B624" s="38" t="s">
        <v>2986</v>
      </c>
      <c r="C624" s="38" t="s">
        <v>3007</v>
      </c>
    </row>
    <row r="625" spans="1:3">
      <c r="A625" s="38">
        <v>44253</v>
      </c>
      <c r="B625" s="38" t="s">
        <v>2986</v>
      </c>
      <c r="C625" s="38" t="s">
        <v>3006</v>
      </c>
    </row>
    <row r="626" spans="1:3">
      <c r="A626" s="38">
        <v>44272</v>
      </c>
      <c r="B626" s="38" t="s">
        <v>2986</v>
      </c>
      <c r="C626" s="38" t="s">
        <v>3005</v>
      </c>
    </row>
    <row r="627" spans="1:3">
      <c r="A627" s="38">
        <v>44273</v>
      </c>
      <c r="B627" s="38" t="s">
        <v>2986</v>
      </c>
      <c r="C627" s="38" t="s">
        <v>3004</v>
      </c>
    </row>
    <row r="628" spans="1:3">
      <c r="A628" s="38">
        <v>44316</v>
      </c>
      <c r="B628" s="38" t="s">
        <v>2986</v>
      </c>
      <c r="C628" s="38" t="s">
        <v>3003</v>
      </c>
    </row>
    <row r="629" spans="1:3">
      <c r="A629" s="38">
        <v>44317</v>
      </c>
      <c r="B629" s="38" t="s">
        <v>2986</v>
      </c>
      <c r="C629" s="38" t="s">
        <v>3002</v>
      </c>
    </row>
    <row r="630" spans="1:3">
      <c r="A630" s="38">
        <v>44318</v>
      </c>
      <c r="B630" s="38" t="s">
        <v>2986</v>
      </c>
      <c r="C630" s="38" t="s">
        <v>3001</v>
      </c>
    </row>
    <row r="631" spans="1:3">
      <c r="A631" s="38">
        <v>44320</v>
      </c>
      <c r="B631" s="38" t="s">
        <v>2986</v>
      </c>
      <c r="C631" s="38" t="s">
        <v>3000</v>
      </c>
    </row>
    <row r="632" spans="1:3">
      <c r="A632" s="38">
        <v>44321</v>
      </c>
      <c r="B632" s="38" t="s">
        <v>2986</v>
      </c>
      <c r="C632" s="38" t="s">
        <v>2999</v>
      </c>
    </row>
    <row r="633" spans="1:3">
      <c r="A633" s="38">
        <v>44322</v>
      </c>
      <c r="B633" s="38" t="s">
        <v>2986</v>
      </c>
      <c r="C633" s="38" t="s">
        <v>2998</v>
      </c>
    </row>
    <row r="634" spans="1:3">
      <c r="A634" s="38">
        <v>44323</v>
      </c>
      <c r="B634" s="38" t="s">
        <v>2986</v>
      </c>
      <c r="C634" s="38" t="s">
        <v>2997</v>
      </c>
    </row>
    <row r="635" spans="1:3">
      <c r="A635" s="38">
        <v>44324</v>
      </c>
      <c r="B635" s="38" t="s">
        <v>2986</v>
      </c>
      <c r="C635" s="38" t="s">
        <v>2996</v>
      </c>
    </row>
    <row r="636" spans="1:3">
      <c r="A636" s="38">
        <v>44325</v>
      </c>
      <c r="B636" s="38" t="s">
        <v>2986</v>
      </c>
      <c r="C636" s="38" t="s">
        <v>2995</v>
      </c>
    </row>
    <row r="637" spans="1:3">
      <c r="A637" s="38">
        <v>44330</v>
      </c>
      <c r="B637" s="38" t="s">
        <v>2986</v>
      </c>
      <c r="C637" s="38" t="s">
        <v>2994</v>
      </c>
    </row>
    <row r="638" spans="1:3">
      <c r="A638" s="38">
        <v>44400</v>
      </c>
      <c r="B638" s="38" t="s">
        <v>2986</v>
      </c>
      <c r="C638" s="38" t="s">
        <v>2993</v>
      </c>
    </row>
    <row r="639" spans="1:3">
      <c r="A639" s="38">
        <v>44410</v>
      </c>
      <c r="B639" s="38" t="s">
        <v>2986</v>
      </c>
      <c r="C639" s="38" t="s">
        <v>2992</v>
      </c>
    </row>
    <row r="640" spans="1:3">
      <c r="A640" s="38">
        <v>44415</v>
      </c>
      <c r="B640" s="38" t="s">
        <v>2986</v>
      </c>
      <c r="C640" s="38" t="s">
        <v>2991</v>
      </c>
    </row>
    <row r="641" spans="1:3">
      <c r="A641" s="38">
        <v>44430</v>
      </c>
      <c r="B641" s="38" t="s">
        <v>2986</v>
      </c>
      <c r="C641" s="38" t="s">
        <v>2990</v>
      </c>
    </row>
    <row r="642" spans="1:3">
      <c r="A642" s="38">
        <v>44431</v>
      </c>
      <c r="B642" s="38" t="s">
        <v>2986</v>
      </c>
      <c r="C642" s="38" t="s">
        <v>2989</v>
      </c>
    </row>
    <row r="643" spans="1:3">
      <c r="A643" s="38">
        <v>44435</v>
      </c>
      <c r="B643" s="38" t="s">
        <v>2986</v>
      </c>
      <c r="C643" s="38" t="s">
        <v>2988</v>
      </c>
    </row>
    <row r="644" spans="1:3">
      <c r="A644" s="38">
        <v>44440</v>
      </c>
      <c r="B644" s="38" t="s">
        <v>2986</v>
      </c>
      <c r="C644" s="38" t="s">
        <v>2987</v>
      </c>
    </row>
    <row r="645" spans="1:3">
      <c r="A645" s="38">
        <v>44450</v>
      </c>
      <c r="B645" s="38" t="s">
        <v>2986</v>
      </c>
      <c r="C645" s="38" t="s">
        <v>2985</v>
      </c>
    </row>
    <row r="646" spans="1:3">
      <c r="A646" s="38">
        <v>47000</v>
      </c>
      <c r="B646" s="38" t="s">
        <v>2948</v>
      </c>
      <c r="C646" s="38" t="s">
        <v>2984</v>
      </c>
    </row>
    <row r="647" spans="1:3">
      <c r="A647" s="38">
        <v>47201</v>
      </c>
      <c r="B647" s="38" t="s">
        <v>2948</v>
      </c>
      <c r="C647" s="38" t="s">
        <v>2983</v>
      </c>
    </row>
    <row r="648" spans="1:3">
      <c r="A648" s="38">
        <v>47203</v>
      </c>
      <c r="B648" s="38" t="s">
        <v>2948</v>
      </c>
      <c r="C648" s="38" t="s">
        <v>2982</v>
      </c>
    </row>
    <row r="649" spans="1:3">
      <c r="A649" s="38">
        <v>47204</v>
      </c>
      <c r="B649" s="38" t="s">
        <v>2948</v>
      </c>
      <c r="C649" s="38" t="s">
        <v>2981</v>
      </c>
    </row>
    <row r="650" spans="1:3">
      <c r="A650" s="38">
        <v>47206</v>
      </c>
      <c r="B650" s="38" t="s">
        <v>2948</v>
      </c>
      <c r="C650" s="38" t="s">
        <v>2980</v>
      </c>
    </row>
    <row r="651" spans="1:3">
      <c r="A651" s="38">
        <v>47212</v>
      </c>
      <c r="B651" s="38" t="s">
        <v>2948</v>
      </c>
      <c r="C651" s="38" t="s">
        <v>2979</v>
      </c>
    </row>
    <row r="652" spans="1:3">
      <c r="A652" s="38">
        <v>47220</v>
      </c>
      <c r="B652" s="38" t="s">
        <v>2948</v>
      </c>
      <c r="C652" s="38" t="s">
        <v>2978</v>
      </c>
    </row>
    <row r="653" spans="1:3">
      <c r="A653" s="38">
        <v>47222</v>
      </c>
      <c r="B653" s="38" t="s">
        <v>2948</v>
      </c>
      <c r="C653" s="38" t="s">
        <v>2977</v>
      </c>
    </row>
    <row r="654" spans="1:3">
      <c r="A654" s="38">
        <v>47240</v>
      </c>
      <c r="B654" s="38" t="s">
        <v>2948</v>
      </c>
      <c r="C654" s="38" t="s">
        <v>2976</v>
      </c>
    </row>
    <row r="655" spans="1:3">
      <c r="A655" s="38">
        <v>47241</v>
      </c>
      <c r="B655" s="38" t="s">
        <v>2948</v>
      </c>
      <c r="C655" s="38" t="s">
        <v>2975</v>
      </c>
    </row>
    <row r="656" spans="1:3">
      <c r="A656" s="38">
        <v>47242</v>
      </c>
      <c r="B656" s="38" t="s">
        <v>2948</v>
      </c>
      <c r="C656" s="38" t="s">
        <v>2974</v>
      </c>
    </row>
    <row r="657" spans="1:3">
      <c r="A657" s="38">
        <v>47245</v>
      </c>
      <c r="B657" s="38" t="s">
        <v>2948</v>
      </c>
      <c r="C657" s="38" t="s">
        <v>2973</v>
      </c>
    </row>
    <row r="658" spans="1:3">
      <c r="A658" s="38">
        <v>47246</v>
      </c>
      <c r="B658" s="38" t="s">
        <v>2948</v>
      </c>
      <c r="C658" s="38" t="s">
        <v>2972</v>
      </c>
    </row>
    <row r="659" spans="1:3">
      <c r="A659" s="38">
        <v>47250</v>
      </c>
      <c r="B659" s="38" t="s">
        <v>2948</v>
      </c>
      <c r="C659" s="38" t="s">
        <v>2971</v>
      </c>
    </row>
    <row r="660" spans="1:3">
      <c r="A660" s="38">
        <v>47251</v>
      </c>
      <c r="B660" s="38" t="s">
        <v>2948</v>
      </c>
      <c r="C660" s="38" t="s">
        <v>2970</v>
      </c>
    </row>
    <row r="661" spans="1:3">
      <c r="A661" s="38">
        <v>47252</v>
      </c>
      <c r="B661" s="38" t="s">
        <v>2948</v>
      </c>
      <c r="C661" s="38" t="s">
        <v>2969</v>
      </c>
    </row>
    <row r="662" spans="1:3">
      <c r="A662" s="38">
        <v>47261</v>
      </c>
      <c r="B662" s="38" t="s">
        <v>2948</v>
      </c>
      <c r="C662" s="38" t="s">
        <v>2968</v>
      </c>
    </row>
    <row r="663" spans="1:3">
      <c r="A663" s="38">
        <v>47262</v>
      </c>
      <c r="B663" s="38" t="s">
        <v>2948</v>
      </c>
      <c r="C663" s="38" t="s">
        <v>2967</v>
      </c>
    </row>
    <row r="664" spans="1:3">
      <c r="A664" s="38">
        <v>47264</v>
      </c>
      <c r="B664" s="38" t="s">
        <v>2948</v>
      </c>
      <c r="C664" s="38" t="s">
        <v>2966</v>
      </c>
    </row>
    <row r="665" spans="1:3">
      <c r="A665" s="38">
        <v>47271</v>
      </c>
      <c r="B665" s="38" t="s">
        <v>2948</v>
      </c>
      <c r="C665" s="38" t="s">
        <v>2965</v>
      </c>
    </row>
    <row r="666" spans="1:3">
      <c r="A666" s="38">
        <v>47272</v>
      </c>
      <c r="B666" s="38" t="s">
        <v>2948</v>
      </c>
      <c r="C666" s="38" t="s">
        <v>2964</v>
      </c>
    </row>
    <row r="667" spans="1:3">
      <c r="A667" s="38">
        <v>47276</v>
      </c>
      <c r="B667" s="38" t="s">
        <v>2948</v>
      </c>
      <c r="C667" s="38" t="s">
        <v>2963</v>
      </c>
    </row>
    <row r="668" spans="1:3">
      <c r="A668" s="38">
        <v>47280</v>
      </c>
      <c r="B668" s="38" t="s">
        <v>2948</v>
      </c>
      <c r="C668" s="38" t="s">
        <v>2962</v>
      </c>
    </row>
    <row r="669" spans="1:3">
      <c r="A669" s="38">
        <v>47281</v>
      </c>
      <c r="B669" s="38" t="s">
        <v>2948</v>
      </c>
      <c r="C669" s="38" t="s">
        <v>2961</v>
      </c>
    </row>
    <row r="670" spans="1:3">
      <c r="A670" s="38">
        <v>47282</v>
      </c>
      <c r="B670" s="38" t="s">
        <v>2948</v>
      </c>
      <c r="C670" s="38" t="s">
        <v>2960</v>
      </c>
    </row>
    <row r="671" spans="1:3">
      <c r="A671" s="38">
        <v>47283</v>
      </c>
      <c r="B671" s="38" t="s">
        <v>2948</v>
      </c>
      <c r="C671" s="38" t="s">
        <v>2959</v>
      </c>
    </row>
    <row r="672" spans="1:3">
      <c r="A672" s="38">
        <v>47284</v>
      </c>
      <c r="B672" s="38" t="s">
        <v>2948</v>
      </c>
      <c r="C672" s="38" t="s">
        <v>2958</v>
      </c>
    </row>
    <row r="673" spans="1:3">
      <c r="A673" s="38">
        <v>47285</v>
      </c>
      <c r="B673" s="38" t="s">
        <v>2948</v>
      </c>
      <c r="C673" s="38" t="s">
        <v>2957</v>
      </c>
    </row>
    <row r="674" spans="1:3">
      <c r="A674" s="38">
        <v>47286</v>
      </c>
      <c r="B674" s="38" t="s">
        <v>2948</v>
      </c>
      <c r="C674" s="38" t="s">
        <v>2956</v>
      </c>
    </row>
    <row r="675" spans="1:3">
      <c r="A675" s="38">
        <v>47300</v>
      </c>
      <c r="B675" s="38" t="s">
        <v>2948</v>
      </c>
      <c r="C675" s="38" t="s">
        <v>2955</v>
      </c>
    </row>
    <row r="676" spans="1:3">
      <c r="A676" s="38">
        <v>47302</v>
      </c>
      <c r="B676" s="38" t="s">
        <v>2948</v>
      </c>
      <c r="C676" s="38" t="s">
        <v>2954</v>
      </c>
    </row>
    <row r="677" spans="1:3">
      <c r="A677" s="38">
        <v>47303</v>
      </c>
      <c r="B677" s="38" t="s">
        <v>2948</v>
      </c>
      <c r="C677" s="38" t="s">
        <v>2953</v>
      </c>
    </row>
    <row r="678" spans="1:3">
      <c r="A678" s="38">
        <v>47304</v>
      </c>
      <c r="B678" s="38" t="s">
        <v>2948</v>
      </c>
      <c r="C678" s="38" t="s">
        <v>2952</v>
      </c>
    </row>
    <row r="679" spans="1:3">
      <c r="A679" s="38">
        <v>47306</v>
      </c>
      <c r="B679" s="38" t="s">
        <v>2948</v>
      </c>
      <c r="C679" s="38" t="s">
        <v>2951</v>
      </c>
    </row>
    <row r="680" spans="1:3">
      <c r="A680" s="38">
        <v>47307</v>
      </c>
      <c r="B680" s="38" t="s">
        <v>2948</v>
      </c>
      <c r="C680" s="38" t="s">
        <v>2950</v>
      </c>
    </row>
    <row r="681" spans="1:3">
      <c r="A681" s="38">
        <v>47313</v>
      </c>
      <c r="B681" s="38" t="s">
        <v>2948</v>
      </c>
      <c r="C681" s="38" t="s">
        <v>2949</v>
      </c>
    </row>
    <row r="682" spans="1:3">
      <c r="A682" s="38">
        <v>47314</v>
      </c>
      <c r="B682" s="38" t="s">
        <v>2948</v>
      </c>
      <c r="C682" s="38" t="s">
        <v>2947</v>
      </c>
    </row>
    <row r="683" spans="1:3">
      <c r="A683" s="38">
        <v>48000</v>
      </c>
      <c r="B683" s="38" t="s">
        <v>2917</v>
      </c>
      <c r="C683" s="38" t="s">
        <v>2946</v>
      </c>
    </row>
    <row r="684" spans="1:3">
      <c r="A684" s="38">
        <v>48213</v>
      </c>
      <c r="B684" s="38" t="s">
        <v>2917</v>
      </c>
      <c r="C684" s="38" t="s">
        <v>2945</v>
      </c>
    </row>
    <row r="685" spans="1:3">
      <c r="A685" s="38">
        <v>48214</v>
      </c>
      <c r="B685" s="38" t="s">
        <v>2917</v>
      </c>
      <c r="C685" s="38" t="s">
        <v>2944</v>
      </c>
    </row>
    <row r="686" spans="1:3">
      <c r="A686" s="38">
        <v>48260</v>
      </c>
      <c r="B686" s="38" t="s">
        <v>2917</v>
      </c>
      <c r="C686" s="38" t="s">
        <v>2943</v>
      </c>
    </row>
    <row r="687" spans="1:3">
      <c r="A687" s="38">
        <v>48264</v>
      </c>
      <c r="B687" s="38" t="s">
        <v>2917</v>
      </c>
      <c r="C687" s="38" t="s">
        <v>2942</v>
      </c>
    </row>
    <row r="688" spans="1:3">
      <c r="A688" s="38">
        <v>48265</v>
      </c>
      <c r="B688" s="38" t="s">
        <v>2917</v>
      </c>
      <c r="C688" s="38" t="s">
        <v>2941</v>
      </c>
    </row>
    <row r="689" spans="1:3">
      <c r="A689" s="38">
        <v>48267</v>
      </c>
      <c r="B689" s="38" t="s">
        <v>2917</v>
      </c>
      <c r="C689" s="38" t="s">
        <v>2940</v>
      </c>
    </row>
    <row r="690" spans="1:3">
      <c r="A690" s="38">
        <v>48268</v>
      </c>
      <c r="B690" s="38" t="s">
        <v>2917</v>
      </c>
      <c r="C690" s="38" t="s">
        <v>2939</v>
      </c>
    </row>
    <row r="691" spans="1:3">
      <c r="A691" s="38">
        <v>48269</v>
      </c>
      <c r="B691" s="38" t="s">
        <v>2917</v>
      </c>
      <c r="C691" s="38" t="s">
        <v>2938</v>
      </c>
    </row>
    <row r="692" spans="1:3">
      <c r="A692" s="38">
        <v>48306</v>
      </c>
      <c r="B692" s="38" t="s">
        <v>2917</v>
      </c>
      <c r="C692" s="38" t="s">
        <v>2937</v>
      </c>
    </row>
    <row r="693" spans="1:3">
      <c r="A693" s="38">
        <v>48311</v>
      </c>
      <c r="B693" s="38" t="s">
        <v>2917</v>
      </c>
      <c r="C693" s="38" t="s">
        <v>2936</v>
      </c>
    </row>
    <row r="694" spans="1:3">
      <c r="A694" s="38">
        <v>48312</v>
      </c>
      <c r="B694" s="38" t="s">
        <v>2917</v>
      </c>
      <c r="C694" s="38" t="s">
        <v>2935</v>
      </c>
    </row>
    <row r="695" spans="1:3">
      <c r="A695" s="38">
        <v>48314</v>
      </c>
      <c r="B695" s="38" t="s">
        <v>2917</v>
      </c>
      <c r="C695" s="38" t="s">
        <v>2934</v>
      </c>
    </row>
    <row r="696" spans="1:3">
      <c r="A696" s="38">
        <v>48316</v>
      </c>
      <c r="B696" s="38" t="s">
        <v>2917</v>
      </c>
      <c r="C696" s="38" t="s">
        <v>2933</v>
      </c>
    </row>
    <row r="697" spans="1:3">
      <c r="A697" s="38">
        <v>48317</v>
      </c>
      <c r="B697" s="38" t="s">
        <v>2917</v>
      </c>
      <c r="C697" s="38" t="s">
        <v>2932</v>
      </c>
    </row>
    <row r="698" spans="1:3">
      <c r="A698" s="38">
        <v>48321</v>
      </c>
      <c r="B698" s="38" t="s">
        <v>2917</v>
      </c>
      <c r="C698" s="38" t="s">
        <v>2931</v>
      </c>
    </row>
    <row r="699" spans="1:3">
      <c r="A699" s="38">
        <v>48322</v>
      </c>
      <c r="B699" s="38" t="s">
        <v>2917</v>
      </c>
      <c r="C699" s="38" t="s">
        <v>2930</v>
      </c>
    </row>
    <row r="700" spans="1:3">
      <c r="A700" s="38">
        <v>48323</v>
      </c>
      <c r="B700" s="38" t="s">
        <v>2917</v>
      </c>
      <c r="C700" s="38" t="s">
        <v>2929</v>
      </c>
    </row>
    <row r="701" spans="1:3">
      <c r="A701" s="38">
        <v>48324</v>
      </c>
      <c r="B701" s="38" t="s">
        <v>2917</v>
      </c>
      <c r="C701" s="38" t="s">
        <v>2928</v>
      </c>
    </row>
    <row r="702" spans="1:3">
      <c r="A702" s="38">
        <v>48325</v>
      </c>
      <c r="B702" s="38" t="s">
        <v>2917</v>
      </c>
      <c r="C702" s="38" t="s">
        <v>2927</v>
      </c>
    </row>
    <row r="703" spans="1:3">
      <c r="A703" s="38">
        <v>48326</v>
      </c>
      <c r="B703" s="38" t="s">
        <v>2917</v>
      </c>
      <c r="C703" s="38" t="s">
        <v>2926</v>
      </c>
    </row>
    <row r="704" spans="1:3">
      <c r="A704" s="38">
        <v>48327</v>
      </c>
      <c r="B704" s="38" t="s">
        <v>2917</v>
      </c>
      <c r="C704" s="38" t="s">
        <v>2925</v>
      </c>
    </row>
    <row r="705" spans="1:3">
      <c r="A705" s="38">
        <v>48331</v>
      </c>
      <c r="B705" s="38" t="s">
        <v>2917</v>
      </c>
      <c r="C705" s="38" t="s">
        <v>2924</v>
      </c>
    </row>
    <row r="706" spans="1:3">
      <c r="A706" s="38">
        <v>48332</v>
      </c>
      <c r="B706" s="38" t="s">
        <v>2917</v>
      </c>
      <c r="C706" s="38" t="s">
        <v>2923</v>
      </c>
    </row>
    <row r="707" spans="1:3">
      <c r="A707" s="38">
        <v>48350</v>
      </c>
      <c r="B707" s="38" t="s">
        <v>2917</v>
      </c>
      <c r="C707" s="38" t="s">
        <v>2922</v>
      </c>
    </row>
    <row r="708" spans="1:3">
      <c r="A708" s="38">
        <v>48355</v>
      </c>
      <c r="B708" s="38" t="s">
        <v>2917</v>
      </c>
      <c r="C708" s="38" t="s">
        <v>2921</v>
      </c>
    </row>
    <row r="709" spans="1:3">
      <c r="A709" s="38">
        <v>48356</v>
      </c>
      <c r="B709" s="38" t="s">
        <v>2917</v>
      </c>
      <c r="C709" s="38" t="s">
        <v>2920</v>
      </c>
    </row>
    <row r="710" spans="1:3">
      <c r="A710" s="38">
        <v>48361</v>
      </c>
      <c r="B710" s="38" t="s">
        <v>2917</v>
      </c>
      <c r="C710" s="38" t="s">
        <v>2919</v>
      </c>
    </row>
    <row r="711" spans="1:3">
      <c r="A711" s="38">
        <v>48362</v>
      </c>
      <c r="B711" s="38" t="s">
        <v>2917</v>
      </c>
      <c r="C711" s="38" t="s">
        <v>2918</v>
      </c>
    </row>
    <row r="712" spans="1:3">
      <c r="A712" s="38">
        <v>48363</v>
      </c>
      <c r="B712" s="38" t="s">
        <v>2917</v>
      </c>
      <c r="C712" s="38" t="s">
        <v>2916</v>
      </c>
    </row>
    <row r="713" spans="1:3">
      <c r="A713" s="38">
        <v>49000</v>
      </c>
      <c r="B713" s="38" t="s">
        <v>2880</v>
      </c>
      <c r="C713" s="38" t="s">
        <v>2915</v>
      </c>
    </row>
    <row r="714" spans="1:3">
      <c r="A714" s="38">
        <v>49210</v>
      </c>
      <c r="B714" s="38" t="s">
        <v>2880</v>
      </c>
      <c r="C714" s="38" t="s">
        <v>2914</v>
      </c>
    </row>
    <row r="715" spans="1:3">
      <c r="A715" s="38">
        <v>49214</v>
      </c>
      <c r="B715" s="38" t="s">
        <v>2880</v>
      </c>
      <c r="C715" s="38" t="s">
        <v>2913</v>
      </c>
    </row>
    <row r="716" spans="1:3">
      <c r="A716" s="38">
        <v>49215</v>
      </c>
      <c r="B716" s="38" t="s">
        <v>2880</v>
      </c>
      <c r="C716" s="38" t="s">
        <v>2912</v>
      </c>
    </row>
    <row r="717" spans="1:3">
      <c r="A717" s="38">
        <v>49216</v>
      </c>
      <c r="B717" s="38" t="s">
        <v>2880</v>
      </c>
      <c r="C717" s="38" t="s">
        <v>2911</v>
      </c>
    </row>
    <row r="718" spans="1:3">
      <c r="A718" s="38">
        <v>49217</v>
      </c>
      <c r="B718" s="38" t="s">
        <v>2880</v>
      </c>
      <c r="C718" s="38" t="s">
        <v>2910</v>
      </c>
    </row>
    <row r="719" spans="1:3">
      <c r="A719" s="38">
        <v>49218</v>
      </c>
      <c r="B719" s="38" t="s">
        <v>2880</v>
      </c>
      <c r="C719" s="38" t="s">
        <v>2909</v>
      </c>
    </row>
    <row r="720" spans="1:3">
      <c r="A720" s="38">
        <v>49221</v>
      </c>
      <c r="B720" s="38" t="s">
        <v>2880</v>
      </c>
      <c r="C720" s="38" t="s">
        <v>2908</v>
      </c>
    </row>
    <row r="721" spans="1:3">
      <c r="A721" s="38">
        <v>49222</v>
      </c>
      <c r="B721" s="38" t="s">
        <v>2880</v>
      </c>
      <c r="C721" s="38" t="s">
        <v>2907</v>
      </c>
    </row>
    <row r="722" spans="1:3">
      <c r="A722" s="38">
        <v>49223</v>
      </c>
      <c r="B722" s="38" t="s">
        <v>2880</v>
      </c>
      <c r="C722" s="38" t="s">
        <v>2906</v>
      </c>
    </row>
    <row r="723" spans="1:3">
      <c r="A723" s="38">
        <v>49224</v>
      </c>
      <c r="B723" s="38" t="s">
        <v>2880</v>
      </c>
      <c r="C723" s="38" t="s">
        <v>2905</v>
      </c>
    </row>
    <row r="724" spans="1:3">
      <c r="A724" s="38">
        <v>49225</v>
      </c>
      <c r="B724" s="38" t="s">
        <v>2880</v>
      </c>
      <c r="C724" s="38" t="s">
        <v>2904</v>
      </c>
    </row>
    <row r="725" spans="1:3">
      <c r="A725" s="38">
        <v>49228</v>
      </c>
      <c r="B725" s="38" t="s">
        <v>2880</v>
      </c>
      <c r="C725" s="38" t="s">
        <v>2903</v>
      </c>
    </row>
    <row r="726" spans="1:3">
      <c r="A726" s="38">
        <v>49231</v>
      </c>
      <c r="B726" s="38" t="s">
        <v>2880</v>
      </c>
      <c r="C726" s="38" t="s">
        <v>2902</v>
      </c>
    </row>
    <row r="727" spans="1:3">
      <c r="A727" s="38">
        <v>49232</v>
      </c>
      <c r="B727" s="38" t="s">
        <v>2880</v>
      </c>
      <c r="C727" s="38" t="s">
        <v>2901</v>
      </c>
    </row>
    <row r="728" spans="1:3">
      <c r="A728" s="38">
        <v>49233</v>
      </c>
      <c r="B728" s="38" t="s">
        <v>2880</v>
      </c>
      <c r="C728" s="38" t="s">
        <v>2900</v>
      </c>
    </row>
    <row r="729" spans="1:3">
      <c r="A729" s="38">
        <v>49234</v>
      </c>
      <c r="B729" s="38" t="s">
        <v>2880</v>
      </c>
      <c r="C729" s="38" t="s">
        <v>2899</v>
      </c>
    </row>
    <row r="730" spans="1:3">
      <c r="A730" s="38">
        <v>49240</v>
      </c>
      <c r="B730" s="38" t="s">
        <v>2880</v>
      </c>
      <c r="C730" s="38" t="s">
        <v>2898</v>
      </c>
    </row>
    <row r="731" spans="1:3">
      <c r="A731" s="38">
        <v>49243</v>
      </c>
      <c r="B731" s="38" t="s">
        <v>2880</v>
      </c>
      <c r="C731" s="38" t="s">
        <v>2897</v>
      </c>
    </row>
    <row r="732" spans="1:3">
      <c r="A732" s="38">
        <v>49244</v>
      </c>
      <c r="B732" s="38" t="s">
        <v>2880</v>
      </c>
      <c r="C732" s="38" t="s">
        <v>2896</v>
      </c>
    </row>
    <row r="733" spans="1:3">
      <c r="A733" s="38">
        <v>49245</v>
      </c>
      <c r="B733" s="38" t="s">
        <v>2880</v>
      </c>
      <c r="C733" s="38" t="s">
        <v>2895</v>
      </c>
    </row>
    <row r="734" spans="1:3">
      <c r="A734" s="38">
        <v>49246</v>
      </c>
      <c r="B734" s="38" t="s">
        <v>2880</v>
      </c>
      <c r="C734" s="38" t="s">
        <v>2894</v>
      </c>
    </row>
    <row r="735" spans="1:3">
      <c r="A735" s="38">
        <v>49247</v>
      </c>
      <c r="B735" s="38" t="s">
        <v>2880</v>
      </c>
      <c r="C735" s="38" t="s">
        <v>2893</v>
      </c>
    </row>
    <row r="736" spans="1:3">
      <c r="A736" s="38">
        <v>49250</v>
      </c>
      <c r="B736" s="38" t="s">
        <v>2880</v>
      </c>
      <c r="C736" s="38" t="s">
        <v>2892</v>
      </c>
    </row>
    <row r="737" spans="1:3">
      <c r="A737" s="38">
        <v>49251</v>
      </c>
      <c r="B737" s="38" t="s">
        <v>2880</v>
      </c>
      <c r="C737" s="38" t="s">
        <v>2891</v>
      </c>
    </row>
    <row r="738" spans="1:3">
      <c r="A738" s="38">
        <v>49252</v>
      </c>
      <c r="B738" s="38" t="s">
        <v>2880</v>
      </c>
      <c r="C738" s="38" t="s">
        <v>2890</v>
      </c>
    </row>
    <row r="739" spans="1:3">
      <c r="A739" s="38">
        <v>49253</v>
      </c>
      <c r="B739" s="38" t="s">
        <v>2880</v>
      </c>
      <c r="C739" s="38" t="s">
        <v>2889</v>
      </c>
    </row>
    <row r="740" spans="1:3">
      <c r="A740" s="38">
        <v>49254</v>
      </c>
      <c r="B740" s="38" t="s">
        <v>2880</v>
      </c>
      <c r="C740" s="38" t="s">
        <v>2888</v>
      </c>
    </row>
    <row r="741" spans="1:3">
      <c r="A741" s="38">
        <v>49255</v>
      </c>
      <c r="B741" s="38" t="s">
        <v>2880</v>
      </c>
      <c r="C741" s="38" t="s">
        <v>2887</v>
      </c>
    </row>
    <row r="742" spans="1:3">
      <c r="A742" s="38">
        <v>49282</v>
      </c>
      <c r="B742" s="38" t="s">
        <v>2880</v>
      </c>
      <c r="C742" s="38" t="s">
        <v>2886</v>
      </c>
    </row>
    <row r="743" spans="1:3">
      <c r="A743" s="38">
        <v>49283</v>
      </c>
      <c r="B743" s="38" t="s">
        <v>2880</v>
      </c>
      <c r="C743" s="38" t="s">
        <v>2885</v>
      </c>
    </row>
    <row r="744" spans="1:3">
      <c r="A744" s="38">
        <v>49284</v>
      </c>
      <c r="B744" s="38" t="s">
        <v>2880</v>
      </c>
      <c r="C744" s="38" t="s">
        <v>2884</v>
      </c>
    </row>
    <row r="745" spans="1:3">
      <c r="A745" s="38">
        <v>49290</v>
      </c>
      <c r="B745" s="38" t="s">
        <v>2880</v>
      </c>
      <c r="C745" s="38" t="s">
        <v>2883</v>
      </c>
    </row>
    <row r="746" spans="1:3">
      <c r="A746" s="38">
        <v>49294</v>
      </c>
      <c r="B746" s="38" t="s">
        <v>2880</v>
      </c>
      <c r="C746" s="38" t="s">
        <v>2882</v>
      </c>
    </row>
    <row r="747" spans="1:3">
      <c r="A747" s="38">
        <v>49295</v>
      </c>
      <c r="B747" s="38" t="s">
        <v>2880</v>
      </c>
      <c r="C747" s="38" t="s">
        <v>2881</v>
      </c>
    </row>
    <row r="748" spans="1:3">
      <c r="A748" s="38">
        <v>49296</v>
      </c>
      <c r="B748" s="38" t="s">
        <v>2880</v>
      </c>
      <c r="C748" s="38" t="s">
        <v>2879</v>
      </c>
    </row>
    <row r="749" spans="1:3">
      <c r="A749" s="38">
        <v>51000</v>
      </c>
      <c r="B749" s="38" t="s">
        <v>2795</v>
      </c>
      <c r="C749" s="38" t="s">
        <v>2878</v>
      </c>
    </row>
    <row r="750" spans="1:3">
      <c r="A750" s="38">
        <v>51211</v>
      </c>
      <c r="B750" s="38" t="s">
        <v>2795</v>
      </c>
      <c r="C750" s="38" t="s">
        <v>2877</v>
      </c>
    </row>
    <row r="751" spans="1:3">
      <c r="A751" s="38">
        <v>51212</v>
      </c>
      <c r="B751" s="38" t="s">
        <v>2795</v>
      </c>
      <c r="C751" s="38" t="s">
        <v>2876</v>
      </c>
    </row>
    <row r="752" spans="1:3">
      <c r="A752" s="38">
        <v>51213</v>
      </c>
      <c r="B752" s="38" t="s">
        <v>2795</v>
      </c>
      <c r="C752" s="38" t="s">
        <v>2875</v>
      </c>
    </row>
    <row r="753" spans="1:3">
      <c r="A753" s="38">
        <v>51214</v>
      </c>
      <c r="B753" s="38" t="s">
        <v>2795</v>
      </c>
      <c r="C753" s="38" t="s">
        <v>2874</v>
      </c>
    </row>
    <row r="754" spans="1:3">
      <c r="A754" s="38">
        <v>51215</v>
      </c>
      <c r="B754" s="38" t="s">
        <v>2795</v>
      </c>
      <c r="C754" s="38" t="s">
        <v>2873</v>
      </c>
    </row>
    <row r="755" spans="1:3">
      <c r="A755" s="38">
        <v>51216</v>
      </c>
      <c r="B755" s="38" t="s">
        <v>2795</v>
      </c>
      <c r="C755" s="38" t="s">
        <v>2872</v>
      </c>
    </row>
    <row r="756" spans="1:3">
      <c r="A756" s="38">
        <v>51217</v>
      </c>
      <c r="B756" s="38" t="s">
        <v>2795</v>
      </c>
      <c r="C756" s="38" t="s">
        <v>2871</v>
      </c>
    </row>
    <row r="757" spans="1:3">
      <c r="A757" s="38">
        <v>51218</v>
      </c>
      <c r="B757" s="38" t="s">
        <v>2795</v>
      </c>
      <c r="C757" s="38" t="s">
        <v>2870</v>
      </c>
    </row>
    <row r="758" spans="1:3">
      <c r="A758" s="38">
        <v>51219</v>
      </c>
      <c r="B758" s="38" t="s">
        <v>2795</v>
      </c>
      <c r="C758" s="38" t="s">
        <v>2869</v>
      </c>
    </row>
    <row r="759" spans="1:3">
      <c r="A759" s="38">
        <v>51221</v>
      </c>
      <c r="B759" s="38" t="s">
        <v>2795</v>
      </c>
      <c r="C759" s="38" t="s">
        <v>2868</v>
      </c>
    </row>
    <row r="760" spans="1:3">
      <c r="A760" s="38">
        <v>51222</v>
      </c>
      <c r="B760" s="38" t="s">
        <v>2795</v>
      </c>
      <c r="C760" s="38" t="s">
        <v>2867</v>
      </c>
    </row>
    <row r="761" spans="1:3">
      <c r="A761" s="38">
        <v>51223</v>
      </c>
      <c r="B761" s="38" t="s">
        <v>2795</v>
      </c>
      <c r="C761" s="38" t="s">
        <v>2866</v>
      </c>
    </row>
    <row r="762" spans="1:3">
      <c r="A762" s="38">
        <v>51224</v>
      </c>
      <c r="B762" s="38" t="s">
        <v>2795</v>
      </c>
      <c r="C762" s="38" t="s">
        <v>2865</v>
      </c>
    </row>
    <row r="763" spans="1:3">
      <c r="A763" s="38">
        <v>51225</v>
      </c>
      <c r="B763" s="38" t="s">
        <v>2795</v>
      </c>
      <c r="C763" s="38" t="s">
        <v>2864</v>
      </c>
    </row>
    <row r="764" spans="1:3">
      <c r="A764" s="38">
        <v>51226</v>
      </c>
      <c r="B764" s="38" t="s">
        <v>2795</v>
      </c>
      <c r="C764" s="38" t="s">
        <v>2863</v>
      </c>
    </row>
    <row r="765" spans="1:3">
      <c r="A765" s="38">
        <v>51227</v>
      </c>
      <c r="B765" s="38" t="s">
        <v>2795</v>
      </c>
      <c r="C765" s="38" t="s">
        <v>2862</v>
      </c>
    </row>
    <row r="766" spans="1:3">
      <c r="A766" s="38">
        <v>51241</v>
      </c>
      <c r="B766" s="38" t="s">
        <v>2795</v>
      </c>
      <c r="C766" s="38" t="s">
        <v>2861</v>
      </c>
    </row>
    <row r="767" spans="1:3">
      <c r="A767" s="38">
        <v>51242</v>
      </c>
      <c r="B767" s="38" t="s">
        <v>2795</v>
      </c>
      <c r="C767" s="38" t="s">
        <v>2860</v>
      </c>
    </row>
    <row r="768" spans="1:3">
      <c r="A768" s="38">
        <v>51243</v>
      </c>
      <c r="B768" s="38" t="s">
        <v>2795</v>
      </c>
      <c r="C768" s="38" t="s">
        <v>2859</v>
      </c>
    </row>
    <row r="769" spans="1:3">
      <c r="A769" s="38">
        <v>51244</v>
      </c>
      <c r="B769" s="38" t="s">
        <v>2795</v>
      </c>
      <c r="C769" s="38" t="s">
        <v>2858</v>
      </c>
    </row>
    <row r="770" spans="1:3">
      <c r="A770" s="38">
        <v>51250</v>
      </c>
      <c r="B770" s="38" t="s">
        <v>2795</v>
      </c>
      <c r="C770" s="38" t="s">
        <v>2857</v>
      </c>
    </row>
    <row r="771" spans="1:3">
      <c r="A771" s="38">
        <v>51251</v>
      </c>
      <c r="B771" s="38" t="s">
        <v>2795</v>
      </c>
      <c r="C771" s="38" t="s">
        <v>2856</v>
      </c>
    </row>
    <row r="772" spans="1:3">
      <c r="A772" s="38">
        <v>51252</v>
      </c>
      <c r="B772" s="38" t="s">
        <v>2795</v>
      </c>
      <c r="C772" s="38" t="s">
        <v>2855</v>
      </c>
    </row>
    <row r="773" spans="1:3">
      <c r="A773" s="38">
        <v>51253</v>
      </c>
      <c r="B773" s="38" t="s">
        <v>2795</v>
      </c>
      <c r="C773" s="38" t="s">
        <v>2854</v>
      </c>
    </row>
    <row r="774" spans="1:3">
      <c r="A774" s="38">
        <v>51260</v>
      </c>
      <c r="B774" s="38" t="s">
        <v>2795</v>
      </c>
      <c r="C774" s="38" t="s">
        <v>2853</v>
      </c>
    </row>
    <row r="775" spans="1:3">
      <c r="A775" s="38">
        <v>51261</v>
      </c>
      <c r="B775" s="38" t="s">
        <v>2795</v>
      </c>
      <c r="C775" s="38" t="s">
        <v>2852</v>
      </c>
    </row>
    <row r="776" spans="1:3">
      <c r="A776" s="38">
        <v>51262</v>
      </c>
      <c r="B776" s="38" t="s">
        <v>2795</v>
      </c>
      <c r="C776" s="38" t="s">
        <v>2851</v>
      </c>
    </row>
    <row r="777" spans="1:3">
      <c r="A777" s="38">
        <v>51263</v>
      </c>
      <c r="B777" s="38" t="s">
        <v>2795</v>
      </c>
      <c r="C777" s="38" t="s">
        <v>2850</v>
      </c>
    </row>
    <row r="778" spans="1:3">
      <c r="A778" s="38">
        <v>51264</v>
      </c>
      <c r="B778" s="38" t="s">
        <v>2795</v>
      </c>
      <c r="C778" s="38" t="s">
        <v>2849</v>
      </c>
    </row>
    <row r="779" spans="1:3">
      <c r="A779" s="38">
        <v>51265</v>
      </c>
      <c r="B779" s="38" t="s">
        <v>2795</v>
      </c>
      <c r="C779" s="38" t="s">
        <v>2848</v>
      </c>
    </row>
    <row r="780" spans="1:3">
      <c r="A780" s="38">
        <v>51266</v>
      </c>
      <c r="B780" s="38" t="s">
        <v>2795</v>
      </c>
      <c r="C780" s="38" t="s">
        <v>2847</v>
      </c>
    </row>
    <row r="781" spans="1:3">
      <c r="A781" s="38">
        <v>51280</v>
      </c>
      <c r="B781" s="38" t="s">
        <v>2795</v>
      </c>
      <c r="C781" s="38" t="s">
        <v>2846</v>
      </c>
    </row>
    <row r="782" spans="1:3">
      <c r="A782" s="38">
        <v>51281</v>
      </c>
      <c r="B782" s="38" t="s">
        <v>2795</v>
      </c>
      <c r="C782" s="38" t="s">
        <v>2845</v>
      </c>
    </row>
    <row r="783" spans="1:3">
      <c r="A783" s="38">
        <v>51300</v>
      </c>
      <c r="B783" s="38" t="s">
        <v>2795</v>
      </c>
      <c r="C783" s="38" t="s">
        <v>2844</v>
      </c>
    </row>
    <row r="784" spans="1:3">
      <c r="A784" s="38">
        <v>51301</v>
      </c>
      <c r="B784" s="38" t="s">
        <v>2795</v>
      </c>
      <c r="C784" s="38" t="s">
        <v>2843</v>
      </c>
    </row>
    <row r="785" spans="1:3">
      <c r="A785" s="38">
        <v>51302</v>
      </c>
      <c r="B785" s="38" t="s">
        <v>2795</v>
      </c>
      <c r="C785" s="38" t="s">
        <v>2842</v>
      </c>
    </row>
    <row r="786" spans="1:3">
      <c r="A786" s="38">
        <v>51303</v>
      </c>
      <c r="B786" s="38" t="s">
        <v>2795</v>
      </c>
      <c r="C786" s="38" t="s">
        <v>2841</v>
      </c>
    </row>
    <row r="787" spans="1:3">
      <c r="A787" s="38">
        <v>51304</v>
      </c>
      <c r="B787" s="38" t="s">
        <v>2795</v>
      </c>
      <c r="C787" s="38" t="s">
        <v>2840</v>
      </c>
    </row>
    <row r="788" spans="1:3">
      <c r="A788" s="38">
        <v>51305</v>
      </c>
      <c r="B788" s="38" t="s">
        <v>2795</v>
      </c>
      <c r="C788" s="38" t="s">
        <v>2839</v>
      </c>
    </row>
    <row r="789" spans="1:3">
      <c r="A789" s="38">
        <v>51306</v>
      </c>
      <c r="B789" s="38" t="s">
        <v>2795</v>
      </c>
      <c r="C789" s="38" t="s">
        <v>2838</v>
      </c>
    </row>
    <row r="790" spans="1:3">
      <c r="A790" s="38">
        <v>51307</v>
      </c>
      <c r="B790" s="38" t="s">
        <v>2795</v>
      </c>
      <c r="C790" s="38" t="s">
        <v>2837</v>
      </c>
    </row>
    <row r="791" spans="1:3">
      <c r="A791" s="38">
        <v>51311</v>
      </c>
      <c r="B791" s="38" t="s">
        <v>2795</v>
      </c>
      <c r="C791" s="38" t="s">
        <v>2836</v>
      </c>
    </row>
    <row r="792" spans="1:3">
      <c r="A792" s="38">
        <v>51312</v>
      </c>
      <c r="B792" s="38" t="s">
        <v>2795</v>
      </c>
      <c r="C792" s="38" t="s">
        <v>2835</v>
      </c>
    </row>
    <row r="793" spans="1:3">
      <c r="A793" s="38">
        <v>51313</v>
      </c>
      <c r="B793" s="38" t="s">
        <v>2795</v>
      </c>
      <c r="C793" s="38" t="s">
        <v>2834</v>
      </c>
    </row>
    <row r="794" spans="1:3">
      <c r="A794" s="38">
        <v>51314</v>
      </c>
      <c r="B794" s="38" t="s">
        <v>2795</v>
      </c>
      <c r="C794" s="38" t="s">
        <v>2833</v>
      </c>
    </row>
    <row r="795" spans="1:3">
      <c r="A795" s="38">
        <v>51315</v>
      </c>
      <c r="B795" s="38" t="s">
        <v>2795</v>
      </c>
      <c r="C795" s="38" t="s">
        <v>2832</v>
      </c>
    </row>
    <row r="796" spans="1:3">
      <c r="A796" s="38">
        <v>51316</v>
      </c>
      <c r="B796" s="38" t="s">
        <v>2795</v>
      </c>
      <c r="C796" s="38" t="s">
        <v>2831</v>
      </c>
    </row>
    <row r="797" spans="1:3">
      <c r="A797" s="38">
        <v>51317</v>
      </c>
      <c r="B797" s="38" t="s">
        <v>2795</v>
      </c>
      <c r="C797" s="38" t="s">
        <v>2830</v>
      </c>
    </row>
    <row r="798" spans="1:3">
      <c r="A798" s="38">
        <v>51322</v>
      </c>
      <c r="B798" s="38" t="s">
        <v>2795</v>
      </c>
      <c r="C798" s="38" t="s">
        <v>2829</v>
      </c>
    </row>
    <row r="799" spans="1:3">
      <c r="A799" s="38">
        <v>51323</v>
      </c>
      <c r="B799" s="38" t="s">
        <v>2795</v>
      </c>
      <c r="C799" s="38" t="s">
        <v>2828</v>
      </c>
    </row>
    <row r="800" spans="1:3">
      <c r="A800" s="38">
        <v>51324</v>
      </c>
      <c r="B800" s="38" t="s">
        <v>2795</v>
      </c>
      <c r="C800" s="38" t="s">
        <v>2827</v>
      </c>
    </row>
    <row r="801" spans="1:3">
      <c r="A801" s="38">
        <v>51325</v>
      </c>
      <c r="B801" s="38" t="s">
        <v>2795</v>
      </c>
      <c r="C801" s="38" t="s">
        <v>2826</v>
      </c>
    </row>
    <row r="802" spans="1:3">
      <c r="A802" s="38">
        <v>51326</v>
      </c>
      <c r="B802" s="38" t="s">
        <v>2795</v>
      </c>
      <c r="C802" s="38" t="s">
        <v>2825</v>
      </c>
    </row>
    <row r="803" spans="1:3">
      <c r="A803" s="38">
        <v>51327</v>
      </c>
      <c r="B803" s="38" t="s">
        <v>2795</v>
      </c>
      <c r="C803" s="38" t="s">
        <v>2824</v>
      </c>
    </row>
    <row r="804" spans="1:3">
      <c r="A804" s="38">
        <v>51328</v>
      </c>
      <c r="B804" s="38" t="s">
        <v>2795</v>
      </c>
      <c r="C804" s="38" t="s">
        <v>2823</v>
      </c>
    </row>
    <row r="805" spans="1:3">
      <c r="A805" s="38">
        <v>51329</v>
      </c>
      <c r="B805" s="38" t="s">
        <v>2795</v>
      </c>
      <c r="C805" s="38" t="s">
        <v>2822</v>
      </c>
    </row>
    <row r="806" spans="1:3">
      <c r="A806" s="38">
        <v>51410</v>
      </c>
      <c r="B806" s="38" t="s">
        <v>2795</v>
      </c>
      <c r="C806" s="38" t="s">
        <v>2821</v>
      </c>
    </row>
    <row r="807" spans="1:3">
      <c r="A807" s="38">
        <v>51414</v>
      </c>
      <c r="B807" s="38" t="s">
        <v>2795</v>
      </c>
      <c r="C807" s="38" t="s">
        <v>2820</v>
      </c>
    </row>
    <row r="808" spans="1:3">
      <c r="A808" s="38">
        <v>51415</v>
      </c>
      <c r="B808" s="38" t="s">
        <v>2795</v>
      </c>
      <c r="C808" s="38" t="s">
        <v>2819</v>
      </c>
    </row>
    <row r="809" spans="1:3">
      <c r="A809" s="38">
        <v>51417</v>
      </c>
      <c r="B809" s="38" t="s">
        <v>2795</v>
      </c>
      <c r="C809" s="38" t="s">
        <v>2818</v>
      </c>
    </row>
    <row r="810" spans="1:3">
      <c r="A810" s="38">
        <v>51418</v>
      </c>
      <c r="B810" s="38" t="s">
        <v>2795</v>
      </c>
      <c r="C810" s="38" t="s">
        <v>2817</v>
      </c>
    </row>
    <row r="811" spans="1:3">
      <c r="A811" s="38">
        <v>51500</v>
      </c>
      <c r="B811" s="38" t="s">
        <v>2795</v>
      </c>
      <c r="C811" s="38" t="s">
        <v>2816</v>
      </c>
    </row>
    <row r="812" spans="1:3">
      <c r="A812" s="38">
        <v>51511</v>
      </c>
      <c r="B812" s="38" t="s">
        <v>2795</v>
      </c>
      <c r="C812" s="38" t="s">
        <v>2815</v>
      </c>
    </row>
    <row r="813" spans="1:3">
      <c r="A813" s="38">
        <v>51512</v>
      </c>
      <c r="B813" s="38" t="s">
        <v>2795</v>
      </c>
      <c r="C813" s="38" t="s">
        <v>2814</v>
      </c>
    </row>
    <row r="814" spans="1:3">
      <c r="A814" s="38">
        <v>51513</v>
      </c>
      <c r="B814" s="38" t="s">
        <v>2795</v>
      </c>
      <c r="C814" s="38" t="s">
        <v>2813</v>
      </c>
    </row>
    <row r="815" spans="1:3">
      <c r="A815" s="38">
        <v>51514</v>
      </c>
      <c r="B815" s="38" t="s">
        <v>2795</v>
      </c>
      <c r="C815" s="38" t="s">
        <v>2812</v>
      </c>
    </row>
    <row r="816" spans="1:3">
      <c r="A816" s="38">
        <v>51515</v>
      </c>
      <c r="B816" s="38" t="s">
        <v>2795</v>
      </c>
      <c r="C816" s="38" t="s">
        <v>2811</v>
      </c>
    </row>
    <row r="817" spans="1:3">
      <c r="A817" s="38">
        <v>51516</v>
      </c>
      <c r="B817" s="38" t="s">
        <v>2795</v>
      </c>
      <c r="C817" s="38" t="s">
        <v>2810</v>
      </c>
    </row>
    <row r="818" spans="1:3">
      <c r="A818" s="38">
        <v>51517</v>
      </c>
      <c r="B818" s="38" t="s">
        <v>2795</v>
      </c>
      <c r="C818" s="38" t="s">
        <v>2809</v>
      </c>
    </row>
    <row r="819" spans="1:3">
      <c r="A819" s="38">
        <v>51521</v>
      </c>
      <c r="B819" s="38" t="s">
        <v>2795</v>
      </c>
      <c r="C819" s="38" t="s">
        <v>2808</v>
      </c>
    </row>
    <row r="820" spans="1:3">
      <c r="A820" s="38">
        <v>51522</v>
      </c>
      <c r="B820" s="38" t="s">
        <v>2795</v>
      </c>
      <c r="C820" s="38" t="s">
        <v>2807</v>
      </c>
    </row>
    <row r="821" spans="1:3">
      <c r="A821" s="38">
        <v>51523</v>
      </c>
      <c r="B821" s="38" t="s">
        <v>2795</v>
      </c>
      <c r="C821" s="38" t="s">
        <v>2806</v>
      </c>
    </row>
    <row r="822" spans="1:3">
      <c r="A822" s="38">
        <v>51550</v>
      </c>
      <c r="B822" s="38" t="s">
        <v>2795</v>
      </c>
      <c r="C822" s="38" t="s">
        <v>2805</v>
      </c>
    </row>
    <row r="823" spans="1:3">
      <c r="A823" s="38">
        <v>51551</v>
      </c>
      <c r="B823" s="38" t="s">
        <v>2795</v>
      </c>
      <c r="C823" s="38" t="s">
        <v>2804</v>
      </c>
    </row>
    <row r="824" spans="1:3">
      <c r="A824" s="38">
        <v>51552</v>
      </c>
      <c r="B824" s="38" t="s">
        <v>2795</v>
      </c>
      <c r="C824" s="38" t="s">
        <v>2803</v>
      </c>
    </row>
    <row r="825" spans="1:3">
      <c r="A825" s="38">
        <v>51554</v>
      </c>
      <c r="B825" s="38" t="s">
        <v>2795</v>
      </c>
      <c r="C825" s="38" t="s">
        <v>2802</v>
      </c>
    </row>
    <row r="826" spans="1:3">
      <c r="A826" s="38">
        <v>51555</v>
      </c>
      <c r="B826" s="38" t="s">
        <v>2795</v>
      </c>
      <c r="C826" s="38" t="s">
        <v>2801</v>
      </c>
    </row>
    <row r="827" spans="1:3">
      <c r="A827" s="38">
        <v>51556</v>
      </c>
      <c r="B827" s="38" t="s">
        <v>2795</v>
      </c>
      <c r="C827" s="38" t="s">
        <v>2800</v>
      </c>
    </row>
    <row r="828" spans="1:3">
      <c r="A828" s="38">
        <v>51557</v>
      </c>
      <c r="B828" s="38" t="s">
        <v>2795</v>
      </c>
      <c r="C828" s="38" t="s">
        <v>2799</v>
      </c>
    </row>
    <row r="829" spans="1:3">
      <c r="A829" s="38">
        <v>51559</v>
      </c>
      <c r="B829" s="38" t="s">
        <v>2795</v>
      </c>
      <c r="C829" s="38" t="s">
        <v>2798</v>
      </c>
    </row>
    <row r="830" spans="1:3">
      <c r="A830" s="38">
        <v>51561</v>
      </c>
      <c r="B830" s="38" t="s">
        <v>2795</v>
      </c>
      <c r="C830" s="38" t="s">
        <v>2797</v>
      </c>
    </row>
    <row r="831" spans="1:3">
      <c r="A831" s="38">
        <v>51562</v>
      </c>
      <c r="B831" s="38" t="s">
        <v>2795</v>
      </c>
      <c r="C831" s="38" t="s">
        <v>2796</v>
      </c>
    </row>
    <row r="832" spans="1:3">
      <c r="A832" s="38">
        <v>51564</v>
      </c>
      <c r="B832" s="38" t="s">
        <v>2795</v>
      </c>
      <c r="C832" s="38" t="s">
        <v>2794</v>
      </c>
    </row>
    <row r="833" spans="1:3">
      <c r="A833" s="38">
        <v>52000</v>
      </c>
      <c r="B833" s="38" t="s">
        <v>2734</v>
      </c>
      <c r="C833" s="38" t="s">
        <v>2793</v>
      </c>
    </row>
    <row r="834" spans="1:3">
      <c r="A834" s="38">
        <v>52100</v>
      </c>
      <c r="B834" s="38" t="s">
        <v>2734</v>
      </c>
      <c r="C834" s="38" t="s">
        <v>2792</v>
      </c>
    </row>
    <row r="835" spans="1:3">
      <c r="A835" s="38">
        <v>52104</v>
      </c>
      <c r="B835" s="38" t="s">
        <v>2734</v>
      </c>
      <c r="C835" s="38" t="s">
        <v>2791</v>
      </c>
    </row>
    <row r="836" spans="1:3">
      <c r="A836" s="38">
        <v>52105</v>
      </c>
      <c r="B836" s="38" t="s">
        <v>2734</v>
      </c>
      <c r="C836" s="38" t="s">
        <v>2790</v>
      </c>
    </row>
    <row r="837" spans="1:3">
      <c r="A837" s="38">
        <v>52106</v>
      </c>
      <c r="B837" s="38" t="s">
        <v>2734</v>
      </c>
      <c r="C837" s="38" t="s">
        <v>2789</v>
      </c>
    </row>
    <row r="838" spans="1:3">
      <c r="A838" s="38">
        <v>52203</v>
      </c>
      <c r="B838" s="38" t="s">
        <v>2734</v>
      </c>
      <c r="C838" s="38" t="s">
        <v>2788</v>
      </c>
    </row>
    <row r="839" spans="1:3">
      <c r="A839" s="38">
        <v>52204</v>
      </c>
      <c r="B839" s="38" t="s">
        <v>2734</v>
      </c>
      <c r="C839" s="38" t="s">
        <v>2787</v>
      </c>
    </row>
    <row r="840" spans="1:3">
      <c r="A840" s="38">
        <v>52206</v>
      </c>
      <c r="B840" s="38" t="s">
        <v>2734</v>
      </c>
      <c r="C840" s="38" t="s">
        <v>2786</v>
      </c>
    </row>
    <row r="841" spans="1:3">
      <c r="A841" s="38">
        <v>52207</v>
      </c>
      <c r="B841" s="38" t="s">
        <v>2734</v>
      </c>
      <c r="C841" s="38" t="s">
        <v>2785</v>
      </c>
    </row>
    <row r="842" spans="1:3">
      <c r="A842" s="38">
        <v>52208</v>
      </c>
      <c r="B842" s="38" t="s">
        <v>2734</v>
      </c>
      <c r="C842" s="38" t="s">
        <v>2784</v>
      </c>
    </row>
    <row r="843" spans="1:3">
      <c r="A843" s="38">
        <v>52210</v>
      </c>
      <c r="B843" s="38" t="s">
        <v>2734</v>
      </c>
      <c r="C843" s="38" t="s">
        <v>2783</v>
      </c>
    </row>
    <row r="844" spans="1:3">
      <c r="A844" s="38">
        <v>52211</v>
      </c>
      <c r="B844" s="38" t="s">
        <v>2734</v>
      </c>
      <c r="C844" s="38" t="s">
        <v>2782</v>
      </c>
    </row>
    <row r="845" spans="1:3">
      <c r="A845" s="38">
        <v>52212</v>
      </c>
      <c r="B845" s="38" t="s">
        <v>2734</v>
      </c>
      <c r="C845" s="38" t="s">
        <v>2781</v>
      </c>
    </row>
    <row r="846" spans="1:3">
      <c r="A846" s="38">
        <v>52215</v>
      </c>
      <c r="B846" s="38" t="s">
        <v>2734</v>
      </c>
      <c r="C846" s="38" t="s">
        <v>2780</v>
      </c>
    </row>
    <row r="847" spans="1:3">
      <c r="A847" s="38">
        <v>52216</v>
      </c>
      <c r="B847" s="38" t="s">
        <v>2734</v>
      </c>
      <c r="C847" s="38" t="s">
        <v>2779</v>
      </c>
    </row>
    <row r="848" spans="1:3">
      <c r="A848" s="38">
        <v>52220</v>
      </c>
      <c r="B848" s="38" t="s">
        <v>2734</v>
      </c>
      <c r="C848" s="38" t="s">
        <v>2778</v>
      </c>
    </row>
    <row r="849" spans="1:3">
      <c r="A849" s="38">
        <v>52221</v>
      </c>
      <c r="B849" s="38" t="s">
        <v>2734</v>
      </c>
      <c r="C849" s="38" t="s">
        <v>2777</v>
      </c>
    </row>
    <row r="850" spans="1:3">
      <c r="A850" s="38">
        <v>52222</v>
      </c>
      <c r="B850" s="38" t="s">
        <v>2734</v>
      </c>
      <c r="C850" s="38" t="s">
        <v>2776</v>
      </c>
    </row>
    <row r="851" spans="1:3">
      <c r="A851" s="38">
        <v>52223</v>
      </c>
      <c r="B851" s="38" t="s">
        <v>2734</v>
      </c>
      <c r="C851" s="38" t="s">
        <v>2775</v>
      </c>
    </row>
    <row r="852" spans="1:3">
      <c r="A852" s="38">
        <v>52224</v>
      </c>
      <c r="B852" s="38" t="s">
        <v>2734</v>
      </c>
      <c r="C852" s="38" t="s">
        <v>2774</v>
      </c>
    </row>
    <row r="853" spans="1:3">
      <c r="A853" s="38">
        <v>52231</v>
      </c>
      <c r="B853" s="38" t="s">
        <v>2734</v>
      </c>
      <c r="C853" s="38" t="s">
        <v>2773</v>
      </c>
    </row>
    <row r="854" spans="1:3">
      <c r="A854" s="38">
        <v>52232</v>
      </c>
      <c r="B854" s="38" t="s">
        <v>2734</v>
      </c>
      <c r="C854" s="38" t="s">
        <v>2772</v>
      </c>
    </row>
    <row r="855" spans="1:3">
      <c r="A855" s="38">
        <v>52233</v>
      </c>
      <c r="B855" s="38" t="s">
        <v>2734</v>
      </c>
      <c r="C855" s="38" t="s">
        <v>2771</v>
      </c>
    </row>
    <row r="856" spans="1:3">
      <c r="A856" s="38">
        <v>52234</v>
      </c>
      <c r="B856" s="38" t="s">
        <v>2734</v>
      </c>
      <c r="C856" s="38" t="s">
        <v>2770</v>
      </c>
    </row>
    <row r="857" spans="1:3">
      <c r="A857" s="38">
        <v>52332</v>
      </c>
      <c r="B857" s="38" t="s">
        <v>2734</v>
      </c>
      <c r="C857" s="38" t="s">
        <v>2769</v>
      </c>
    </row>
    <row r="858" spans="1:3">
      <c r="A858" s="38">
        <v>52333</v>
      </c>
      <c r="B858" s="38" t="s">
        <v>2734</v>
      </c>
      <c r="C858" s="38" t="s">
        <v>2768</v>
      </c>
    </row>
    <row r="859" spans="1:3">
      <c r="A859" s="38">
        <v>52341</v>
      </c>
      <c r="B859" s="38" t="s">
        <v>2734</v>
      </c>
      <c r="C859" s="38" t="s">
        <v>2767</v>
      </c>
    </row>
    <row r="860" spans="1:3">
      <c r="A860" s="38">
        <v>52342</v>
      </c>
      <c r="B860" s="38" t="s">
        <v>2734</v>
      </c>
      <c r="C860" s="38" t="s">
        <v>2766</v>
      </c>
    </row>
    <row r="861" spans="1:3">
      <c r="A861" s="38">
        <v>52352</v>
      </c>
      <c r="B861" s="38" t="s">
        <v>2734</v>
      </c>
      <c r="C861" s="38" t="s">
        <v>2765</v>
      </c>
    </row>
    <row r="862" spans="1:3">
      <c r="A862" s="38">
        <v>52402</v>
      </c>
      <c r="B862" s="38" t="s">
        <v>2734</v>
      </c>
      <c r="C862" s="38" t="s">
        <v>2764</v>
      </c>
    </row>
    <row r="863" spans="1:3">
      <c r="A863" s="38">
        <v>52403</v>
      </c>
      <c r="B863" s="38" t="s">
        <v>2734</v>
      </c>
      <c r="C863" s="38" t="s">
        <v>2763</v>
      </c>
    </row>
    <row r="864" spans="1:3">
      <c r="A864" s="38">
        <v>52404</v>
      </c>
      <c r="B864" s="38" t="s">
        <v>2734</v>
      </c>
      <c r="C864" s="38" t="s">
        <v>2762</v>
      </c>
    </row>
    <row r="865" spans="1:3">
      <c r="A865" s="38">
        <v>52420</v>
      </c>
      <c r="B865" s="38" t="s">
        <v>2734</v>
      </c>
      <c r="C865" s="38" t="s">
        <v>2761</v>
      </c>
    </row>
    <row r="866" spans="1:3">
      <c r="A866" s="38">
        <v>52422</v>
      </c>
      <c r="B866" s="38" t="s">
        <v>2734</v>
      </c>
      <c r="C866" s="38" t="s">
        <v>2760</v>
      </c>
    </row>
    <row r="867" spans="1:3">
      <c r="A867" s="38">
        <v>52423</v>
      </c>
      <c r="B867" s="38" t="s">
        <v>2734</v>
      </c>
      <c r="C867" s="38" t="s">
        <v>2759</v>
      </c>
    </row>
    <row r="868" spans="1:3">
      <c r="A868" s="38">
        <v>52424</v>
      </c>
      <c r="B868" s="38" t="s">
        <v>2734</v>
      </c>
      <c r="C868" s="38" t="s">
        <v>2758</v>
      </c>
    </row>
    <row r="869" spans="1:3">
      <c r="A869" s="38">
        <v>52425</v>
      </c>
      <c r="B869" s="38" t="s">
        <v>2734</v>
      </c>
      <c r="C869" s="38" t="s">
        <v>2757</v>
      </c>
    </row>
    <row r="870" spans="1:3">
      <c r="A870" s="38">
        <v>52426</v>
      </c>
      <c r="B870" s="38" t="s">
        <v>2734</v>
      </c>
      <c r="C870" s="38" t="s">
        <v>2756</v>
      </c>
    </row>
    <row r="871" spans="1:3">
      <c r="A871" s="38">
        <v>52427</v>
      </c>
      <c r="B871" s="38" t="s">
        <v>2734</v>
      </c>
      <c r="C871" s="38" t="s">
        <v>2755</v>
      </c>
    </row>
    <row r="872" spans="1:3">
      <c r="A872" s="38">
        <v>52428</v>
      </c>
      <c r="B872" s="38" t="s">
        <v>2734</v>
      </c>
      <c r="C872" s="38" t="s">
        <v>2754</v>
      </c>
    </row>
    <row r="873" spans="1:3">
      <c r="A873" s="38">
        <v>52429</v>
      </c>
      <c r="B873" s="38" t="s">
        <v>2734</v>
      </c>
      <c r="C873" s="38" t="s">
        <v>2753</v>
      </c>
    </row>
    <row r="874" spans="1:3">
      <c r="A874" s="38">
        <v>52434</v>
      </c>
      <c r="B874" s="38" t="s">
        <v>2734</v>
      </c>
      <c r="C874" s="38" t="s">
        <v>2752</v>
      </c>
    </row>
    <row r="875" spans="1:3">
      <c r="A875" s="38">
        <v>52440</v>
      </c>
      <c r="B875" s="38" t="s">
        <v>2734</v>
      </c>
      <c r="C875" s="38" t="s">
        <v>2751</v>
      </c>
    </row>
    <row r="876" spans="1:3">
      <c r="A876" s="38">
        <v>52444</v>
      </c>
      <c r="B876" s="38" t="s">
        <v>2734</v>
      </c>
      <c r="C876" s="38" t="s">
        <v>2750</v>
      </c>
    </row>
    <row r="877" spans="1:3">
      <c r="A877" s="38">
        <v>52445</v>
      </c>
      <c r="B877" s="38" t="s">
        <v>2734</v>
      </c>
      <c r="C877" s="38" t="s">
        <v>2749</v>
      </c>
    </row>
    <row r="878" spans="1:3">
      <c r="A878" s="38">
        <v>52446</v>
      </c>
      <c r="B878" s="38" t="s">
        <v>2734</v>
      </c>
      <c r="C878" s="38" t="s">
        <v>2748</v>
      </c>
    </row>
    <row r="879" spans="1:3">
      <c r="A879" s="38">
        <v>52447</v>
      </c>
      <c r="B879" s="38" t="s">
        <v>2734</v>
      </c>
      <c r="C879" s="38" t="s">
        <v>2747</v>
      </c>
    </row>
    <row r="880" spans="1:3">
      <c r="A880" s="38">
        <v>52448</v>
      </c>
      <c r="B880" s="38" t="s">
        <v>2734</v>
      </c>
      <c r="C880" s="38" t="s">
        <v>2746</v>
      </c>
    </row>
    <row r="881" spans="1:3">
      <c r="A881" s="38">
        <v>52449</v>
      </c>
      <c r="B881" s="38" t="s">
        <v>2734</v>
      </c>
      <c r="C881" s="38" t="s">
        <v>2745</v>
      </c>
    </row>
    <row r="882" spans="1:3">
      <c r="A882" s="38">
        <v>52450</v>
      </c>
      <c r="B882" s="38" t="s">
        <v>2734</v>
      </c>
      <c r="C882" s="38" t="s">
        <v>2744</v>
      </c>
    </row>
    <row r="883" spans="1:3">
      <c r="A883" s="38">
        <v>52452</v>
      </c>
      <c r="B883" s="38" t="s">
        <v>2734</v>
      </c>
      <c r="C883" s="38" t="s">
        <v>2743</v>
      </c>
    </row>
    <row r="884" spans="1:3">
      <c r="A884" s="38">
        <v>52460</v>
      </c>
      <c r="B884" s="38" t="s">
        <v>2734</v>
      </c>
      <c r="C884" s="38" t="s">
        <v>2742</v>
      </c>
    </row>
    <row r="885" spans="1:3">
      <c r="A885" s="38">
        <v>52462</v>
      </c>
      <c r="B885" s="38" t="s">
        <v>2734</v>
      </c>
      <c r="C885" s="38" t="s">
        <v>2741</v>
      </c>
    </row>
    <row r="886" spans="1:3">
      <c r="A886" s="38">
        <v>52463</v>
      </c>
      <c r="B886" s="38" t="s">
        <v>2734</v>
      </c>
      <c r="C886" s="38" t="s">
        <v>2740</v>
      </c>
    </row>
    <row r="887" spans="1:3">
      <c r="A887" s="38">
        <v>52464</v>
      </c>
      <c r="B887" s="38" t="s">
        <v>2734</v>
      </c>
      <c r="C887" s="38" t="s">
        <v>2739</v>
      </c>
    </row>
    <row r="888" spans="1:3">
      <c r="A888" s="38">
        <v>52465</v>
      </c>
      <c r="B888" s="38" t="s">
        <v>2734</v>
      </c>
      <c r="C888" s="38" t="s">
        <v>2738</v>
      </c>
    </row>
    <row r="889" spans="1:3">
      <c r="A889" s="38">
        <v>52466</v>
      </c>
      <c r="B889" s="38" t="s">
        <v>2734</v>
      </c>
      <c r="C889" s="38" t="s">
        <v>2737</v>
      </c>
    </row>
    <row r="890" spans="1:3">
      <c r="A890" s="38">
        <v>52470</v>
      </c>
      <c r="B890" s="38" t="s">
        <v>2734</v>
      </c>
      <c r="C890" s="38" t="s">
        <v>2736</v>
      </c>
    </row>
    <row r="891" spans="1:3">
      <c r="A891" s="38">
        <v>52474</v>
      </c>
      <c r="B891" s="38" t="s">
        <v>2734</v>
      </c>
      <c r="C891" s="38" t="s">
        <v>2735</v>
      </c>
    </row>
    <row r="892" spans="1:3">
      <c r="A892" s="38">
        <v>52475</v>
      </c>
      <c r="B892" s="38" t="s">
        <v>2734</v>
      </c>
      <c r="C892" s="38" t="s">
        <v>2733</v>
      </c>
    </row>
    <row r="893" spans="1:3">
      <c r="A893" s="38">
        <v>53000</v>
      </c>
      <c r="B893" s="38" t="s">
        <v>2701</v>
      </c>
      <c r="C893" s="38" t="s">
        <v>2732</v>
      </c>
    </row>
    <row r="894" spans="1:3">
      <c r="A894" s="38">
        <v>53201</v>
      </c>
      <c r="B894" s="38" t="s">
        <v>2701</v>
      </c>
      <c r="C894" s="38" t="s">
        <v>2731</v>
      </c>
    </row>
    <row r="895" spans="1:3">
      <c r="A895" s="38">
        <v>53202</v>
      </c>
      <c r="B895" s="38" t="s">
        <v>2701</v>
      </c>
      <c r="C895" s="38" t="s">
        <v>2730</v>
      </c>
    </row>
    <row r="896" spans="1:3">
      <c r="A896" s="38">
        <v>53203</v>
      </c>
      <c r="B896" s="38" t="s">
        <v>2701</v>
      </c>
      <c r="C896" s="38" t="s">
        <v>2729</v>
      </c>
    </row>
    <row r="897" spans="1:3">
      <c r="A897" s="38">
        <v>53206</v>
      </c>
      <c r="B897" s="38" t="s">
        <v>2701</v>
      </c>
      <c r="C897" s="38" t="s">
        <v>2728</v>
      </c>
    </row>
    <row r="898" spans="1:3">
      <c r="A898" s="38">
        <v>53211</v>
      </c>
      <c r="B898" s="38" t="s">
        <v>2701</v>
      </c>
      <c r="C898" s="38" t="s">
        <v>2727</v>
      </c>
    </row>
    <row r="899" spans="1:3">
      <c r="A899" s="38">
        <v>53212</v>
      </c>
      <c r="B899" s="38" t="s">
        <v>2701</v>
      </c>
      <c r="C899" s="38" t="s">
        <v>2726</v>
      </c>
    </row>
    <row r="900" spans="1:3">
      <c r="A900" s="38">
        <v>53213</v>
      </c>
      <c r="B900" s="38" t="s">
        <v>2701</v>
      </c>
      <c r="C900" s="38" t="s">
        <v>2725</v>
      </c>
    </row>
    <row r="901" spans="1:3">
      <c r="A901" s="38">
        <v>53220</v>
      </c>
      <c r="B901" s="38" t="s">
        <v>2701</v>
      </c>
      <c r="C901" s="38" t="s">
        <v>2724</v>
      </c>
    </row>
    <row r="902" spans="1:3">
      <c r="A902" s="38">
        <v>53223</v>
      </c>
      <c r="B902" s="38" t="s">
        <v>2701</v>
      </c>
      <c r="C902" s="38" t="s">
        <v>2723</v>
      </c>
    </row>
    <row r="903" spans="1:3">
      <c r="A903" s="38">
        <v>53224</v>
      </c>
      <c r="B903" s="38" t="s">
        <v>2701</v>
      </c>
      <c r="C903" s="38" t="s">
        <v>2722</v>
      </c>
    </row>
    <row r="904" spans="1:3">
      <c r="A904" s="38">
        <v>53230</v>
      </c>
      <c r="B904" s="38" t="s">
        <v>2701</v>
      </c>
      <c r="C904" s="38" t="s">
        <v>2721</v>
      </c>
    </row>
    <row r="905" spans="1:3">
      <c r="A905" s="38">
        <v>53231</v>
      </c>
      <c r="B905" s="38" t="s">
        <v>2701</v>
      </c>
      <c r="C905" s="38" t="s">
        <v>2720</v>
      </c>
    </row>
    <row r="906" spans="1:3">
      <c r="A906" s="38">
        <v>53233</v>
      </c>
      <c r="B906" s="38" t="s">
        <v>2701</v>
      </c>
      <c r="C906" s="38" t="s">
        <v>2719</v>
      </c>
    </row>
    <row r="907" spans="1:3">
      <c r="A907" s="38">
        <v>53234</v>
      </c>
      <c r="B907" s="38" t="s">
        <v>2701</v>
      </c>
      <c r="C907" s="38" t="s">
        <v>2718</v>
      </c>
    </row>
    <row r="908" spans="1:3">
      <c r="A908" s="38">
        <v>53236</v>
      </c>
      <c r="B908" s="38" t="s">
        <v>2701</v>
      </c>
      <c r="C908" s="38" t="s">
        <v>2717</v>
      </c>
    </row>
    <row r="909" spans="1:3">
      <c r="A909" s="38">
        <v>53244</v>
      </c>
      <c r="B909" s="38" t="s">
        <v>2701</v>
      </c>
      <c r="C909" s="38" t="s">
        <v>2716</v>
      </c>
    </row>
    <row r="910" spans="1:3">
      <c r="A910" s="38">
        <v>53250</v>
      </c>
      <c r="B910" s="38" t="s">
        <v>2701</v>
      </c>
      <c r="C910" s="38" t="s">
        <v>2715</v>
      </c>
    </row>
    <row r="911" spans="1:3">
      <c r="A911" s="38">
        <v>53260</v>
      </c>
      <c r="B911" s="38" t="s">
        <v>2701</v>
      </c>
      <c r="C911" s="38" t="s">
        <v>2714</v>
      </c>
    </row>
    <row r="912" spans="1:3">
      <c r="A912" s="38">
        <v>53261</v>
      </c>
      <c r="B912" s="38" t="s">
        <v>2701</v>
      </c>
      <c r="C912" s="38" t="s">
        <v>2713</v>
      </c>
    </row>
    <row r="913" spans="1:3">
      <c r="A913" s="38">
        <v>53262</v>
      </c>
      <c r="B913" s="38" t="s">
        <v>2701</v>
      </c>
      <c r="C913" s="38" t="s">
        <v>2712</v>
      </c>
    </row>
    <row r="914" spans="1:3">
      <c r="A914" s="38">
        <v>53270</v>
      </c>
      <c r="B914" s="38" t="s">
        <v>2701</v>
      </c>
      <c r="C914" s="38" t="s">
        <v>2711</v>
      </c>
    </row>
    <row r="915" spans="1:3">
      <c r="A915" s="38">
        <v>53271</v>
      </c>
      <c r="B915" s="38" t="s">
        <v>2701</v>
      </c>
      <c r="C915" s="38" t="s">
        <v>2710</v>
      </c>
    </row>
    <row r="916" spans="1:3">
      <c r="A916" s="38">
        <v>53273</v>
      </c>
      <c r="B916" s="38" t="s">
        <v>2701</v>
      </c>
      <c r="C916" s="38" t="s">
        <v>2709</v>
      </c>
    </row>
    <row r="917" spans="1:3">
      <c r="A917" s="38">
        <v>53274</v>
      </c>
      <c r="B917" s="38" t="s">
        <v>2701</v>
      </c>
      <c r="C917" s="38" t="s">
        <v>2708</v>
      </c>
    </row>
    <row r="918" spans="1:3">
      <c r="A918" s="38">
        <v>53284</v>
      </c>
      <c r="B918" s="38" t="s">
        <v>2701</v>
      </c>
      <c r="C918" s="38" t="s">
        <v>2707</v>
      </c>
    </row>
    <row r="919" spans="1:3">
      <c r="A919" s="38">
        <v>53287</v>
      </c>
      <c r="B919" s="38" t="s">
        <v>2701</v>
      </c>
      <c r="C919" s="38" t="s">
        <v>2706</v>
      </c>
    </row>
    <row r="920" spans="1:3">
      <c r="A920" s="38">
        <v>53288</v>
      </c>
      <c r="B920" s="38" t="s">
        <v>2701</v>
      </c>
      <c r="C920" s="38" t="s">
        <v>2705</v>
      </c>
    </row>
    <row r="921" spans="1:3">
      <c r="A921" s="38">
        <v>53289</v>
      </c>
      <c r="B921" s="38" t="s">
        <v>2701</v>
      </c>
      <c r="C921" s="38" t="s">
        <v>2704</v>
      </c>
    </row>
    <row r="922" spans="1:3">
      <c r="A922" s="38">
        <v>53291</v>
      </c>
      <c r="B922" s="38" t="s">
        <v>2701</v>
      </c>
      <c r="C922" s="38" t="s">
        <v>2703</v>
      </c>
    </row>
    <row r="923" spans="1:3">
      <c r="A923" s="38">
        <v>53294</v>
      </c>
      <c r="B923" s="38" t="s">
        <v>2701</v>
      </c>
      <c r="C923" s="38" t="s">
        <v>2702</v>
      </c>
    </row>
    <row r="924" spans="1:3">
      <c r="A924" s="38">
        <v>53296</v>
      </c>
      <c r="B924" s="38" t="s">
        <v>2701</v>
      </c>
      <c r="C924" s="38" t="s">
        <v>2700</v>
      </c>
    </row>
    <row r="925" spans="1:3">
      <c r="A925" s="38">
        <v>22000</v>
      </c>
      <c r="B925" s="38" t="s">
        <v>2699</v>
      </c>
      <c r="C925" s="38" t="s">
        <v>2698</v>
      </c>
    </row>
  </sheetData>
  <sheetProtection algorithmName="SHA-512" hashValue="J86ilz03fZUb9Fo/9VskNDhlyGsSTIFlBz2m1gK2hrfU9eb1xRcxygCZZR0zlNb/w0VIN8ommRXkYTC5Db2kDQ==" saltValue="ijr9/I/fti2H8YQP0UIpv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D3B4-5AD6-4775-A8D7-8C7B1BB706E1}">
  <dimension ref="A1:T67"/>
  <sheetViews>
    <sheetView showGridLines="0" showRowColHeaders="0" showRuler="0" view="pageLayout" topLeftCell="A49" zoomScaleNormal="96" workbookViewId="0">
      <selection activeCell="I62" sqref="I62"/>
    </sheetView>
  </sheetViews>
  <sheetFormatPr defaultColWidth="2" defaultRowHeight="15"/>
  <cols>
    <col min="2" max="2" width="19" customWidth="1"/>
    <col min="3" max="3" width="13.28515625" customWidth="1"/>
    <col min="4" max="4" width="9.85546875" customWidth="1"/>
    <col min="5" max="5" width="10" customWidth="1"/>
    <col min="6" max="6" width="13.42578125" customWidth="1"/>
    <col min="7" max="7" width="7.85546875" customWidth="1"/>
    <col min="8" max="8" width="10" customWidth="1"/>
    <col min="9" max="9" width="10.7109375" customWidth="1"/>
    <col min="10" max="10" width="8" customWidth="1"/>
    <col min="11" max="11" width="9.42578125" customWidth="1"/>
    <col min="12" max="12" width="1.85546875" style="75" customWidth="1"/>
    <col min="13" max="14" width="1.85546875" style="54" customWidth="1"/>
  </cols>
  <sheetData>
    <row r="1" spans="1:20" s="3" customFormat="1">
      <c r="L1" s="77"/>
      <c r="M1" s="78"/>
      <c r="N1" s="78"/>
    </row>
    <row r="2" spans="1:20" s="3" customFormat="1">
      <c r="L2" s="77"/>
      <c r="M2" s="78"/>
      <c r="N2" s="78"/>
    </row>
    <row r="3" spans="1:20" s="40" customFormat="1" ht="18">
      <c r="B3" s="86" t="s">
        <v>3794</v>
      </c>
      <c r="E3" s="99" t="str">
        <f>_xlfn.CONCAT("Potrošnja energije u ",'Opci podatci o poduzecu'!$AL$4,". godini")</f>
        <v>Potrošnja energije u 2025. godini</v>
      </c>
      <c r="F3" s="100"/>
      <c r="G3" s="100"/>
      <c r="H3" s="101"/>
      <c r="I3" s="3"/>
      <c r="L3" s="79"/>
      <c r="M3" s="80"/>
      <c r="N3" s="80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7"/>
      <c r="M4" s="78"/>
      <c r="N4" s="78"/>
      <c r="O4" s="3"/>
      <c r="P4" s="3"/>
      <c r="Q4" s="3"/>
      <c r="R4" s="3"/>
      <c r="S4" s="3"/>
      <c r="T4" s="3"/>
    </row>
    <row r="5" spans="1:20" ht="27.6" customHeight="1">
      <c r="A5" s="3"/>
      <c r="B5" s="67" t="s">
        <v>3746</v>
      </c>
      <c r="C5" s="68" t="s">
        <v>3766</v>
      </c>
      <c r="D5" s="68" t="s">
        <v>3744</v>
      </c>
      <c r="E5" s="71" t="s">
        <v>3678</v>
      </c>
      <c r="F5" s="71" t="s">
        <v>3767</v>
      </c>
      <c r="G5" s="71" t="s">
        <v>3744</v>
      </c>
      <c r="H5" s="71" t="s">
        <v>3678</v>
      </c>
      <c r="I5" s="71" t="s">
        <v>3768</v>
      </c>
      <c r="J5" s="68" t="s">
        <v>3744</v>
      </c>
      <c r="K5" s="68" t="s">
        <v>3678</v>
      </c>
      <c r="L5" s="77"/>
      <c r="M5" s="78"/>
      <c r="N5" s="78"/>
    </row>
    <row r="6" spans="1:20" ht="18">
      <c r="B6" s="66" t="s">
        <v>3674</v>
      </c>
      <c r="C6" s="82"/>
      <c r="D6" s="63" t="s">
        <v>3667</v>
      </c>
      <c r="E6" s="81" t="s">
        <v>3680</v>
      </c>
      <c r="F6" s="82"/>
      <c r="G6" s="72" t="s">
        <v>3667</v>
      </c>
      <c r="H6" s="83" t="s">
        <v>3679</v>
      </c>
      <c r="L6" s="75">
        <f>C6</f>
        <v>0</v>
      </c>
      <c r="M6" s="75">
        <f>F6</f>
        <v>0</v>
      </c>
    </row>
    <row r="7" spans="1:20">
      <c r="A7" s="3"/>
      <c r="B7" s="53" t="s">
        <v>3816</v>
      </c>
      <c r="C7" s="82"/>
      <c r="D7" s="81" t="s">
        <v>3764</v>
      </c>
      <c r="E7" s="81" t="s">
        <v>3681</v>
      </c>
      <c r="F7" s="82"/>
      <c r="G7" s="72" t="s">
        <v>3754</v>
      </c>
      <c r="H7" s="83" t="s">
        <v>3681</v>
      </c>
      <c r="I7" s="55" t="s">
        <v>3817</v>
      </c>
      <c r="K7" s="3"/>
      <c r="L7" s="75">
        <f>IF(D7="kWh",$C$7,C7*1000)</f>
        <v>0</v>
      </c>
      <c r="M7" s="54">
        <f>F7</f>
        <v>0</v>
      </c>
    </row>
    <row r="8" spans="1:20" ht="14.1" customHeight="1">
      <c r="B8" s="66" t="s">
        <v>3673</v>
      </c>
      <c r="C8" s="82"/>
      <c r="D8" s="81" t="s">
        <v>3754</v>
      </c>
      <c r="E8" s="81" t="s">
        <v>3680</v>
      </c>
      <c r="F8" s="82"/>
      <c r="G8" s="72" t="s">
        <v>3754</v>
      </c>
      <c r="H8" s="83" t="s">
        <v>3680</v>
      </c>
      <c r="I8" s="55"/>
      <c r="J8" s="3"/>
      <c r="L8" s="75">
        <f>IF(D8="kWh",$C$8,C8*1000)</f>
        <v>0</v>
      </c>
      <c r="M8" s="75">
        <f>IF(G8="kWh",$F$8,F8*1000)</f>
        <v>0</v>
      </c>
    </row>
    <row r="9" spans="1:20">
      <c r="A9" s="3"/>
      <c r="B9" s="66" t="s">
        <v>3669</v>
      </c>
      <c r="C9" s="82"/>
      <c r="D9" s="81" t="s">
        <v>3763</v>
      </c>
      <c r="E9" s="81" t="s">
        <v>3681</v>
      </c>
      <c r="F9" s="82"/>
      <c r="G9" s="72" t="s">
        <v>3754</v>
      </c>
      <c r="H9" s="83" t="s">
        <v>3681</v>
      </c>
      <c r="I9" s="55"/>
      <c r="J9" s="3"/>
      <c r="L9" s="75">
        <f>IF(D9="kWh",$C$9,IF(D9="MWh",C9*1000,C9*1000000))</f>
        <v>0</v>
      </c>
      <c r="M9" s="54">
        <f>F9</f>
        <v>0</v>
      </c>
    </row>
    <row r="10" spans="1:20">
      <c r="A10" s="3"/>
      <c r="B10" s="66" t="s">
        <v>3743</v>
      </c>
      <c r="C10" s="82"/>
      <c r="D10" s="81" t="s">
        <v>3760</v>
      </c>
      <c r="E10" s="81" t="s">
        <v>3681</v>
      </c>
      <c r="F10" s="82"/>
      <c r="G10" s="81" t="s">
        <v>3754</v>
      </c>
      <c r="H10" s="81" t="s">
        <v>3680</v>
      </c>
      <c r="I10" s="82"/>
      <c r="J10" s="81" t="s">
        <v>3754</v>
      </c>
      <c r="K10" s="83" t="s">
        <v>3679</v>
      </c>
      <c r="L10" s="75">
        <f>IF($D$10="kWh",$C$10,$C$10*Posta!N7)</f>
        <v>0</v>
      </c>
      <c r="M10" s="75">
        <f>IF(G10="kWh",$F$10,F10*Posta!$N$7)</f>
        <v>0</v>
      </c>
      <c r="N10" s="54">
        <f>IF(J10="kWh",I10,I10*Posta!N4)</f>
        <v>0</v>
      </c>
    </row>
    <row r="11" spans="1:20">
      <c r="A11" s="3"/>
      <c r="B11" s="66" t="s">
        <v>3765</v>
      </c>
      <c r="C11" s="82"/>
      <c r="D11" s="63" t="s">
        <v>3754</v>
      </c>
      <c r="E11" s="81" t="s">
        <v>3679</v>
      </c>
      <c r="F11" s="82"/>
      <c r="G11" s="63" t="s">
        <v>3754</v>
      </c>
      <c r="H11" s="81" t="s">
        <v>3679</v>
      </c>
      <c r="I11" s="82"/>
      <c r="J11" s="81" t="s">
        <v>3754</v>
      </c>
      <c r="K11" s="83" t="s">
        <v>3681</v>
      </c>
      <c r="L11" s="75">
        <f>$C$11</f>
        <v>0</v>
      </c>
      <c r="M11" s="54">
        <f>F11</f>
        <v>0</v>
      </c>
      <c r="N11" s="54">
        <f>IF($J$11="kWh",$I$11,$I$11*Posta!N5)</f>
        <v>0</v>
      </c>
    </row>
    <row r="12" spans="1:20">
      <c r="A12" s="3"/>
      <c r="B12" s="66" t="s">
        <v>3737</v>
      </c>
      <c r="C12" s="82"/>
      <c r="D12" s="81" t="s">
        <v>3764</v>
      </c>
      <c r="E12" s="81" t="s">
        <v>3680</v>
      </c>
      <c r="F12" s="82"/>
      <c r="G12" s="81" t="s">
        <v>3754</v>
      </c>
      <c r="H12" s="83" t="s">
        <v>3680</v>
      </c>
      <c r="K12" s="3"/>
      <c r="L12" s="75">
        <f>IF(D12="kWh",$C$12,IF(D12="MWh",C12*1000,C12*1000000))</f>
        <v>0</v>
      </c>
      <c r="M12" s="75">
        <f>IF(G12="kWh",$F$12,IF(G12="MWh",F12*1000,F12*1000000))</f>
        <v>0</v>
      </c>
    </row>
    <row r="13" spans="1:20">
      <c r="B13" s="66" t="s">
        <v>3742</v>
      </c>
      <c r="C13" s="82"/>
      <c r="D13" s="81" t="s">
        <v>3760</v>
      </c>
      <c r="E13" s="81" t="s">
        <v>3679</v>
      </c>
      <c r="F13" s="82"/>
      <c r="G13" s="81" t="s">
        <v>3754</v>
      </c>
      <c r="H13" s="83" t="s">
        <v>3679</v>
      </c>
      <c r="L13" s="75">
        <f>IF($D$13="kWh",$C$13,IF(D13="l",$C$13*Posta!N3,C13*Posta!N3*0.845))</f>
        <v>0</v>
      </c>
      <c r="M13" s="54">
        <f>IF($G$13="kWh",$F$13,IF(G13="l",$F$13*Posta!N3,$F$13*Posta!N3*0.845))</f>
        <v>0</v>
      </c>
    </row>
    <row r="14" spans="1:20">
      <c r="A14" s="3"/>
      <c r="B14" s="53" t="s">
        <v>3670</v>
      </c>
      <c r="C14" s="3"/>
      <c r="D14" s="3"/>
      <c r="E14" s="3"/>
      <c r="F14" s="82"/>
      <c r="G14" s="81" t="s">
        <v>3754</v>
      </c>
      <c r="H14" s="81" t="s">
        <v>3679</v>
      </c>
      <c r="I14" s="82"/>
      <c r="J14" s="81" t="s">
        <v>3754</v>
      </c>
      <c r="K14" s="83" t="s">
        <v>3681</v>
      </c>
      <c r="M14" s="54">
        <f>IF(G14="kWh",F14,F14*Posta!N2)</f>
        <v>0</v>
      </c>
      <c r="N14" s="54">
        <f>IF(J14="kWh",I14,I14*Posta!N2)</f>
        <v>0</v>
      </c>
    </row>
    <row r="15" spans="1:20">
      <c r="A15" s="3"/>
      <c r="B15" s="53" t="s">
        <v>3671</v>
      </c>
      <c r="C15" s="3"/>
      <c r="D15" s="3"/>
      <c r="E15" s="3"/>
      <c r="F15" s="82"/>
      <c r="G15" s="81" t="s">
        <v>3754</v>
      </c>
      <c r="H15" s="81" t="s">
        <v>3681</v>
      </c>
      <c r="I15" s="82">
        <v>1</v>
      </c>
      <c r="J15" s="81" t="s">
        <v>3759</v>
      </c>
      <c r="K15" s="83" t="s">
        <v>3679</v>
      </c>
      <c r="M15" s="54">
        <f>IF(G15="kWh",F15,F15*Posta!N3)</f>
        <v>0</v>
      </c>
      <c r="N15" s="54">
        <f>IF(J15="kWh",I15,I15*Posta!N3)</f>
        <v>10.02</v>
      </c>
    </row>
    <row r="16" spans="1:20">
      <c r="B16" s="98" t="s">
        <v>3844</v>
      </c>
      <c r="C16" s="82"/>
      <c r="D16" s="63" t="s">
        <v>3754</v>
      </c>
      <c r="E16" s="56" t="s">
        <v>3679</v>
      </c>
      <c r="F16" s="82"/>
      <c r="G16" s="72" t="s">
        <v>3754</v>
      </c>
      <c r="H16" s="81" t="s">
        <v>3681</v>
      </c>
      <c r="I16" s="82"/>
      <c r="J16" s="72" t="s">
        <v>3754</v>
      </c>
      <c r="K16" s="83" t="s">
        <v>3679</v>
      </c>
      <c r="L16" s="75">
        <f>C16</f>
        <v>0</v>
      </c>
      <c r="M16" s="54">
        <f>F16</f>
        <v>0</v>
      </c>
      <c r="N16" s="54">
        <f>I16</f>
        <v>0</v>
      </c>
    </row>
    <row r="17" spans="1:20" ht="15" customHeight="1">
      <c r="B17" s="60" t="s">
        <v>3747</v>
      </c>
      <c r="C17" s="61">
        <f>L17</f>
        <v>0</v>
      </c>
      <c r="D17" s="62" t="s">
        <v>3754</v>
      </c>
      <c r="E17" s="72"/>
      <c r="F17" s="74">
        <f>M9+M14+M15+M10+M11+M8+M7+M12+M13+M16</f>
        <v>0</v>
      </c>
      <c r="G17" s="73" t="s">
        <v>3754</v>
      </c>
      <c r="H17" s="72"/>
      <c r="I17" s="74">
        <f>N17</f>
        <v>10.02</v>
      </c>
      <c r="J17" s="64" t="s">
        <v>3754</v>
      </c>
      <c r="L17" s="76">
        <f>L9+L10+L11+L8+L7+L12+L13+L16</f>
        <v>0</v>
      </c>
      <c r="M17" s="69">
        <f>M9+M14+M15+M10+M11+M8+M7+M12+M13+M16</f>
        <v>0</v>
      </c>
      <c r="N17" s="70">
        <f>N14+N15+N10+N11+N16</f>
        <v>10.02</v>
      </c>
    </row>
    <row r="18" spans="1:20" ht="27" customHeight="1">
      <c r="B18" s="57" t="s">
        <v>3676</v>
      </c>
      <c r="C18" s="59">
        <f>C17+F17+I17</f>
        <v>10.02</v>
      </c>
      <c r="D18" s="65" t="s">
        <v>3675</v>
      </c>
    </row>
    <row r="19" spans="1:20" ht="27" customHeight="1">
      <c r="B19" s="57" t="s">
        <v>3677</v>
      </c>
      <c r="C19" s="59">
        <f>C6+F6</f>
        <v>0</v>
      </c>
      <c r="D19" s="58" t="s">
        <v>3762</v>
      </c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77"/>
      <c r="M24" s="78"/>
      <c r="N24" s="78"/>
      <c r="O24" s="3"/>
      <c r="P24" s="3"/>
      <c r="Q24" s="3"/>
      <c r="R24" s="3"/>
      <c r="S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77"/>
      <c r="M25" s="78"/>
      <c r="N25" s="78"/>
      <c r="O25" s="3"/>
      <c r="P25" s="3"/>
      <c r="Q25" s="3"/>
      <c r="R25" s="3"/>
      <c r="S25" s="3"/>
    </row>
    <row r="26" spans="1:20" ht="14.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77"/>
      <c r="M26" s="78"/>
      <c r="N26" s="78"/>
      <c r="O26" s="3"/>
      <c r="P26" s="3"/>
      <c r="Q26" s="3"/>
      <c r="R26" s="3"/>
      <c r="S26" s="3"/>
    </row>
    <row r="27" spans="1:20" ht="18">
      <c r="A27" s="40"/>
      <c r="B27" s="86" t="str">
        <f>$B$3</f>
        <v>ETC-5</v>
      </c>
      <c r="C27" s="40"/>
      <c r="D27" s="40"/>
      <c r="E27" s="99" t="str">
        <f>_xlfn.CONCAT("Potrošnja energije u ",'Opci podatci o poduzecu'!$AL$4-1,". godini")</f>
        <v>Potrošnja energije u 2024. godini</v>
      </c>
      <c r="F27" s="100"/>
      <c r="G27" s="100"/>
      <c r="H27" s="101"/>
      <c r="I27" s="3"/>
      <c r="J27" s="40"/>
      <c r="K27" s="40"/>
      <c r="L27" s="79"/>
      <c r="M27" s="80"/>
      <c r="N27" s="80"/>
      <c r="O27" s="40"/>
      <c r="P27" s="40"/>
      <c r="Q27" s="40"/>
      <c r="R27" s="40"/>
      <c r="S27" s="40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77"/>
      <c r="M28" s="78"/>
      <c r="N28" s="78"/>
      <c r="O28" s="3"/>
      <c r="P28" s="3"/>
      <c r="Q28" s="3"/>
      <c r="R28" s="3"/>
      <c r="S28" s="3"/>
      <c r="T28" s="3"/>
    </row>
    <row r="29" spans="1:20" ht="27.6" customHeight="1">
      <c r="A29" s="3"/>
      <c r="B29" s="67" t="s">
        <v>3746</v>
      </c>
      <c r="C29" s="68" t="s">
        <v>3766</v>
      </c>
      <c r="D29" s="68" t="s">
        <v>3744</v>
      </c>
      <c r="E29" s="71" t="s">
        <v>3678</v>
      </c>
      <c r="F29" s="71" t="s">
        <v>3767</v>
      </c>
      <c r="G29" s="71" t="s">
        <v>3744</v>
      </c>
      <c r="H29" s="71" t="s">
        <v>3678</v>
      </c>
      <c r="I29" s="71" t="s">
        <v>3768</v>
      </c>
      <c r="J29" s="68" t="s">
        <v>3744</v>
      </c>
      <c r="K29" s="68" t="s">
        <v>3678</v>
      </c>
      <c r="L29" s="77"/>
      <c r="M29" s="78"/>
      <c r="N29" s="78"/>
    </row>
    <row r="30" spans="1:20" ht="18">
      <c r="B30" s="66" t="s">
        <v>3674</v>
      </c>
      <c r="C30" s="82"/>
      <c r="D30" s="63" t="s">
        <v>3667</v>
      </c>
      <c r="E30" s="81" t="s">
        <v>3680</v>
      </c>
      <c r="F30" s="82"/>
      <c r="G30" s="72" t="s">
        <v>3667</v>
      </c>
      <c r="H30" s="83" t="s">
        <v>3679</v>
      </c>
      <c r="L30" s="75">
        <f>C30</f>
        <v>0</v>
      </c>
      <c r="M30" s="75">
        <f>F30</f>
        <v>0</v>
      </c>
    </row>
    <row r="31" spans="1:20">
      <c r="A31" s="3"/>
      <c r="B31" s="53" t="s">
        <v>3816</v>
      </c>
      <c r="C31" s="82"/>
      <c r="D31" s="81" t="s">
        <v>3754</v>
      </c>
      <c r="E31" s="81" t="s">
        <v>3681</v>
      </c>
      <c r="F31" s="82"/>
      <c r="G31" s="72" t="s">
        <v>3754</v>
      </c>
      <c r="H31" s="83" t="s">
        <v>3681</v>
      </c>
      <c r="I31" s="55" t="s">
        <v>3817</v>
      </c>
      <c r="K31" s="3"/>
      <c r="L31" s="75">
        <f>IF(D31="kWh",$C$31,C31*1000)</f>
        <v>0</v>
      </c>
      <c r="M31" s="54">
        <f>F31</f>
        <v>0</v>
      </c>
    </row>
    <row r="32" spans="1:20" ht="14.1" customHeight="1">
      <c r="B32" s="66" t="s">
        <v>3673</v>
      </c>
      <c r="C32" s="82"/>
      <c r="D32" s="81" t="s">
        <v>3754</v>
      </c>
      <c r="E32" s="81" t="s">
        <v>3680</v>
      </c>
      <c r="F32" s="82"/>
      <c r="G32" s="72" t="s">
        <v>3754</v>
      </c>
      <c r="H32" s="83" t="s">
        <v>3680</v>
      </c>
      <c r="I32" s="55"/>
      <c r="J32" s="3"/>
      <c r="L32" s="75">
        <f>IF(D32="kWh",$C$32,C32*1000)</f>
        <v>0</v>
      </c>
      <c r="M32" s="75">
        <f>IF(G32="kWh",$F$32,F32*1000)</f>
        <v>0</v>
      </c>
    </row>
    <row r="33" spans="1:19">
      <c r="A33" s="3"/>
      <c r="B33" s="66" t="s">
        <v>3669</v>
      </c>
      <c r="C33" s="82"/>
      <c r="D33" s="81" t="s">
        <v>3754</v>
      </c>
      <c r="E33" s="81" t="s">
        <v>3681</v>
      </c>
      <c r="F33" s="82"/>
      <c r="G33" s="72" t="s">
        <v>3754</v>
      </c>
      <c r="H33" s="83" t="s">
        <v>3681</v>
      </c>
      <c r="I33" s="55"/>
      <c r="J33" s="3"/>
      <c r="L33" s="75">
        <f>IF(D33="kWh",$C$33,IF(D33="MWh",C33*1000,C33*1000000))</f>
        <v>0</v>
      </c>
      <c r="M33" s="54">
        <f>F33</f>
        <v>0</v>
      </c>
    </row>
    <row r="34" spans="1:19">
      <c r="A34" s="3"/>
      <c r="B34" s="66" t="s">
        <v>3743</v>
      </c>
      <c r="C34" s="82"/>
      <c r="D34" s="81" t="s">
        <v>3754</v>
      </c>
      <c r="E34" s="81" t="s">
        <v>3681</v>
      </c>
      <c r="F34" s="82"/>
      <c r="G34" s="81" t="s">
        <v>3754</v>
      </c>
      <c r="H34" s="81" t="s">
        <v>3680</v>
      </c>
      <c r="I34" s="82"/>
      <c r="J34" s="81" t="s">
        <v>3754</v>
      </c>
      <c r="K34" s="83" t="s">
        <v>3679</v>
      </c>
      <c r="L34" s="75">
        <f>IF($D$34="kWh",$C$34,$C$34*Posta!N7)</f>
        <v>0</v>
      </c>
      <c r="M34" s="75">
        <f>IF(G34="kWh",$F$34,F34*Posta!$N$7)</f>
        <v>0</v>
      </c>
      <c r="N34" s="54">
        <f>IF(J34="kWh",I34,I34*Posta!N4)</f>
        <v>0</v>
      </c>
    </row>
    <row r="35" spans="1:19">
      <c r="A35" s="3"/>
      <c r="B35" s="66" t="s">
        <v>3765</v>
      </c>
      <c r="C35" s="82"/>
      <c r="D35" s="63" t="s">
        <v>3754</v>
      </c>
      <c r="E35" s="81" t="s">
        <v>3679</v>
      </c>
      <c r="F35" s="82"/>
      <c r="G35" s="63" t="s">
        <v>3754</v>
      </c>
      <c r="H35" s="81" t="s">
        <v>3679</v>
      </c>
      <c r="I35" s="82"/>
      <c r="J35" s="81" t="s">
        <v>3754</v>
      </c>
      <c r="K35" s="83" t="s">
        <v>3681</v>
      </c>
      <c r="L35" s="75">
        <f>$C$35</f>
        <v>0</v>
      </c>
      <c r="M35" s="54">
        <f>F35</f>
        <v>0</v>
      </c>
      <c r="N35" s="54">
        <f>IF($J$35="kWh",$I$35,$I$35*Posta!N5)</f>
        <v>0</v>
      </c>
    </row>
    <row r="36" spans="1:19">
      <c r="A36" s="3"/>
      <c r="B36" s="66" t="s">
        <v>3737</v>
      </c>
      <c r="C36" s="82"/>
      <c r="D36" s="81" t="s">
        <v>3754</v>
      </c>
      <c r="E36" s="81" t="s">
        <v>3680</v>
      </c>
      <c r="F36" s="82"/>
      <c r="G36" s="81" t="s">
        <v>3754</v>
      </c>
      <c r="H36" s="83" t="s">
        <v>3680</v>
      </c>
      <c r="K36" s="3"/>
      <c r="L36" s="75">
        <f>IF(D36="kWh",$C$36,IF(D36="MWh",C36*1000,C36*1000000))</f>
        <v>0</v>
      </c>
      <c r="M36" s="75">
        <f>IF(G36="kWh",$F$36,IF(G36="MWh",F36*1000,F36*1000000))</f>
        <v>0</v>
      </c>
    </row>
    <row r="37" spans="1:19">
      <c r="B37" s="66" t="s">
        <v>3742</v>
      </c>
      <c r="C37" s="82"/>
      <c r="D37" s="81" t="s">
        <v>3754</v>
      </c>
      <c r="E37" s="81" t="s">
        <v>3679</v>
      </c>
      <c r="F37" s="82"/>
      <c r="G37" s="81" t="s">
        <v>3754</v>
      </c>
      <c r="H37" s="83" t="s">
        <v>3679</v>
      </c>
      <c r="L37" s="75">
        <f>IF($D$37="kWh",$C$37,IF(D37="l",$C$37*Posta!N3,C37*Posta!N3*0.845))</f>
        <v>0</v>
      </c>
      <c r="M37" s="54">
        <f>IF($G$37="kWh",$F$37,IF(G37="l",$F$37*Posta!N3,$F$37*Posta!N3*0.845))</f>
        <v>0</v>
      </c>
    </row>
    <row r="38" spans="1:19">
      <c r="A38" s="3"/>
      <c r="B38" s="53" t="s">
        <v>3670</v>
      </c>
      <c r="C38" s="3"/>
      <c r="D38" s="3"/>
      <c r="E38" s="3"/>
      <c r="F38" s="82"/>
      <c r="G38" s="81" t="s">
        <v>3759</v>
      </c>
      <c r="H38" s="81" t="s">
        <v>3679</v>
      </c>
      <c r="I38" s="82"/>
      <c r="J38" s="81" t="s">
        <v>3754</v>
      </c>
      <c r="K38" s="83" t="s">
        <v>3681</v>
      </c>
      <c r="M38" s="54">
        <f>IF(G38="kWh",F38,F38*Posta!N2)</f>
        <v>0</v>
      </c>
      <c r="N38" s="54">
        <f>IF(J38="kWh",I38,I38*Posta!N2)</f>
        <v>0</v>
      </c>
    </row>
    <row r="39" spans="1:19">
      <c r="A39" s="3"/>
      <c r="B39" s="53" t="s">
        <v>3671</v>
      </c>
      <c r="C39" s="3"/>
      <c r="D39" s="3"/>
      <c r="E39" s="3"/>
      <c r="F39" s="82"/>
      <c r="G39" s="81" t="s">
        <v>3759</v>
      </c>
      <c r="H39" s="81" t="s">
        <v>3681</v>
      </c>
      <c r="I39" s="82">
        <v>1</v>
      </c>
      <c r="J39" s="81" t="s">
        <v>3759</v>
      </c>
      <c r="K39" s="83" t="s">
        <v>3679</v>
      </c>
      <c r="M39" s="54">
        <f>IF(G39="kWh",F39,F39*Posta!N3)</f>
        <v>0</v>
      </c>
      <c r="N39" s="54">
        <f>IF(J39="kWh",I39,I39*Posta!N3)</f>
        <v>10.02</v>
      </c>
    </row>
    <row r="40" spans="1:19">
      <c r="B40" s="98" t="s">
        <v>3844</v>
      </c>
      <c r="C40" s="82"/>
      <c r="D40" s="63" t="s">
        <v>3754</v>
      </c>
      <c r="E40" s="56" t="s">
        <v>3679</v>
      </c>
      <c r="F40" s="82"/>
      <c r="G40" s="72" t="s">
        <v>3754</v>
      </c>
      <c r="H40" s="81" t="s">
        <v>3681</v>
      </c>
      <c r="I40" s="82"/>
      <c r="J40" s="72" t="s">
        <v>3754</v>
      </c>
      <c r="K40" s="83" t="s">
        <v>3679</v>
      </c>
      <c r="L40" s="75">
        <f>C40</f>
        <v>0</v>
      </c>
      <c r="M40" s="54">
        <f>F40</f>
        <v>0</v>
      </c>
      <c r="N40" s="54">
        <f>I40</f>
        <v>0</v>
      </c>
    </row>
    <row r="41" spans="1:19" ht="15" customHeight="1">
      <c r="B41" s="60" t="s">
        <v>3747</v>
      </c>
      <c r="C41" s="61">
        <f>L41</f>
        <v>0</v>
      </c>
      <c r="D41" s="62" t="s">
        <v>3754</v>
      </c>
      <c r="E41" s="72"/>
      <c r="F41" s="74">
        <f>M41</f>
        <v>0</v>
      </c>
      <c r="G41" s="73" t="s">
        <v>3754</v>
      </c>
      <c r="H41" s="72"/>
      <c r="I41" s="74">
        <f>N41</f>
        <v>10.02</v>
      </c>
      <c r="J41" s="64" t="s">
        <v>3754</v>
      </c>
      <c r="L41" s="76">
        <f>L33+L34+L35+L32+L31+L36+L37+L40</f>
        <v>0</v>
      </c>
      <c r="M41" s="69">
        <f>M38+M39+M34+M35+M32+M31+M36+M37+M40+M33</f>
        <v>0</v>
      </c>
      <c r="N41" s="70">
        <f>N38+N39+N34+N35+N40</f>
        <v>10.02</v>
      </c>
    </row>
    <row r="42" spans="1:19" ht="27" customHeight="1">
      <c r="B42" s="57" t="s">
        <v>3676</v>
      </c>
      <c r="C42" s="59">
        <f>C41+F41+I41</f>
        <v>10.02</v>
      </c>
      <c r="D42" s="65" t="s">
        <v>3675</v>
      </c>
    </row>
    <row r="43" spans="1:19" ht="27" customHeight="1">
      <c r="B43" s="57" t="s">
        <v>3677</v>
      </c>
      <c r="C43" s="59">
        <f>C30+F30</f>
        <v>0</v>
      </c>
      <c r="D43" s="58" t="s">
        <v>3762</v>
      </c>
    </row>
    <row r="48" spans="1:19">
      <c r="A48" s="3"/>
      <c r="O48" s="3"/>
      <c r="P48" s="3"/>
      <c r="Q48" s="3"/>
      <c r="R48" s="3"/>
      <c r="S48" s="3"/>
    </row>
    <row r="49" spans="1:2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77"/>
      <c r="M49" s="78"/>
      <c r="N49" s="78"/>
      <c r="O49" s="3"/>
      <c r="P49" s="3"/>
      <c r="Q49" s="3"/>
      <c r="R49" s="3"/>
      <c r="S49" s="3"/>
    </row>
    <row r="50" spans="1:2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77"/>
      <c r="M50" s="78"/>
      <c r="N50" s="78"/>
      <c r="O50" s="3"/>
      <c r="P50" s="3"/>
      <c r="Q50" s="3"/>
      <c r="R50" s="3"/>
      <c r="S50" s="3"/>
    </row>
    <row r="51" spans="1:20" ht="18">
      <c r="A51" s="40"/>
      <c r="B51" s="85" t="str">
        <f>$B$3</f>
        <v>ETC-5</v>
      </c>
      <c r="C51" s="40"/>
      <c r="D51" s="40"/>
      <c r="E51" s="99" t="str">
        <f>_xlfn.CONCAT("Potrošnja energije u ",'Opci podatci o poduzecu'!$AL$4-2,". godini")</f>
        <v>Potrošnja energije u 2023. godini</v>
      </c>
      <c r="F51" s="100"/>
      <c r="G51" s="100"/>
      <c r="H51" s="101"/>
      <c r="J51" s="40"/>
      <c r="K51" s="40"/>
      <c r="L51" s="79"/>
      <c r="M51" s="80"/>
      <c r="N51" s="80"/>
      <c r="O51" s="40"/>
      <c r="P51" s="40"/>
      <c r="Q51" s="40"/>
      <c r="R51" s="40"/>
      <c r="S51" s="40"/>
    </row>
    <row r="52" spans="1:2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77"/>
      <c r="M52" s="78"/>
      <c r="N52" s="78"/>
      <c r="O52" s="3"/>
      <c r="P52" s="3"/>
      <c r="Q52" s="3"/>
      <c r="R52" s="3"/>
      <c r="S52" s="3"/>
      <c r="T52" s="3"/>
    </row>
    <row r="53" spans="1:20" ht="27.6" customHeight="1">
      <c r="A53" s="3"/>
      <c r="B53" s="67" t="s">
        <v>3746</v>
      </c>
      <c r="C53" s="68" t="s">
        <v>3766</v>
      </c>
      <c r="D53" s="68" t="s">
        <v>3744</v>
      </c>
      <c r="E53" s="71" t="s">
        <v>3678</v>
      </c>
      <c r="F53" s="71" t="s">
        <v>3767</v>
      </c>
      <c r="G53" s="71" t="s">
        <v>3744</v>
      </c>
      <c r="H53" s="71" t="s">
        <v>3678</v>
      </c>
      <c r="I53" s="71" t="s">
        <v>3768</v>
      </c>
      <c r="J53" s="68" t="s">
        <v>3744</v>
      </c>
      <c r="K53" s="68" t="s">
        <v>3678</v>
      </c>
      <c r="L53" s="77"/>
      <c r="M53" s="78"/>
      <c r="N53" s="78"/>
    </row>
    <row r="54" spans="1:20" ht="18">
      <c r="B54" s="66" t="s">
        <v>3674</v>
      </c>
      <c r="C54" s="82"/>
      <c r="D54" s="63" t="s">
        <v>3667</v>
      </c>
      <c r="E54" s="81" t="s">
        <v>3680</v>
      </c>
      <c r="F54" s="82"/>
      <c r="G54" s="72" t="s">
        <v>3667</v>
      </c>
      <c r="H54" s="83" t="s">
        <v>3679</v>
      </c>
      <c r="L54" s="75">
        <f>C54</f>
        <v>0</v>
      </c>
      <c r="M54" s="75">
        <f>F54</f>
        <v>0</v>
      </c>
    </row>
    <row r="55" spans="1:20">
      <c r="A55" s="3"/>
      <c r="B55" s="53" t="s">
        <v>3816</v>
      </c>
      <c r="C55" s="82"/>
      <c r="D55" s="81" t="s">
        <v>3754</v>
      </c>
      <c r="E55" s="81" t="s">
        <v>3681</v>
      </c>
      <c r="F55" s="82"/>
      <c r="G55" s="72" t="s">
        <v>3754</v>
      </c>
      <c r="H55" s="83" t="s">
        <v>3681</v>
      </c>
      <c r="I55" s="55" t="s">
        <v>3817</v>
      </c>
      <c r="K55" s="3"/>
      <c r="L55" s="75">
        <f>IF(D55="kWh",$C$55,C55*1000)</f>
        <v>0</v>
      </c>
      <c r="M55" s="54">
        <f>F55</f>
        <v>0</v>
      </c>
    </row>
    <row r="56" spans="1:20" ht="14.1" customHeight="1">
      <c r="B56" s="66" t="s">
        <v>3673</v>
      </c>
      <c r="C56" s="82"/>
      <c r="D56" s="81" t="s">
        <v>3754</v>
      </c>
      <c r="E56" s="81" t="s">
        <v>3680</v>
      </c>
      <c r="F56" s="82"/>
      <c r="G56" s="72" t="s">
        <v>3754</v>
      </c>
      <c r="H56" s="83" t="s">
        <v>3680</v>
      </c>
      <c r="I56" s="55"/>
      <c r="J56" s="3"/>
      <c r="L56" s="75">
        <f>IF(D56="kWh",$C$56,C56*1000)</f>
        <v>0</v>
      </c>
      <c r="M56" s="75">
        <f>IF(G56="kWh",$F$56,F56*1000)</f>
        <v>0</v>
      </c>
    </row>
    <row r="57" spans="1:20">
      <c r="A57" s="3"/>
      <c r="B57" s="66" t="s">
        <v>3669</v>
      </c>
      <c r="C57" s="82"/>
      <c r="D57" s="81" t="s">
        <v>3754</v>
      </c>
      <c r="E57" s="81" t="s">
        <v>3681</v>
      </c>
      <c r="F57" s="82"/>
      <c r="G57" s="72" t="s">
        <v>3754</v>
      </c>
      <c r="H57" s="83" t="s">
        <v>3681</v>
      </c>
      <c r="I57" s="55"/>
      <c r="J57" s="3"/>
      <c r="L57" s="75">
        <f>IF(D57="kWh",$C$57,IF(D57="MWh",C57*1000,C57*1000000))</f>
        <v>0</v>
      </c>
      <c r="M57" s="54">
        <f>F57</f>
        <v>0</v>
      </c>
    </row>
    <row r="58" spans="1:20">
      <c r="A58" s="3"/>
      <c r="B58" s="66" t="s">
        <v>3743</v>
      </c>
      <c r="C58" s="82"/>
      <c r="D58" s="81" t="s">
        <v>3754</v>
      </c>
      <c r="E58" s="81" t="s">
        <v>3681</v>
      </c>
      <c r="F58" s="82"/>
      <c r="G58" s="81" t="s">
        <v>3760</v>
      </c>
      <c r="H58" s="81" t="s">
        <v>3680</v>
      </c>
      <c r="I58" s="82"/>
      <c r="J58" s="81" t="s">
        <v>3759</v>
      </c>
      <c r="K58" s="83" t="s">
        <v>3679</v>
      </c>
      <c r="L58" s="75">
        <f>IF($D$58="kWh",$C$58,$C$58*Posta!N7)</f>
        <v>0</v>
      </c>
      <c r="M58" s="75">
        <f>IF(G58="kWh",$F$58,F58*Posta!$N$7)</f>
        <v>0</v>
      </c>
      <c r="N58" s="54">
        <f>IF(J58="kWh",I58,I58*Posta!N4)</f>
        <v>0</v>
      </c>
    </row>
    <row r="59" spans="1:20">
      <c r="A59" s="3"/>
      <c r="B59" s="66" t="s">
        <v>3765</v>
      </c>
      <c r="C59" s="82"/>
      <c r="D59" s="63" t="s">
        <v>3754</v>
      </c>
      <c r="E59" s="81" t="s">
        <v>3679</v>
      </c>
      <c r="F59" s="82"/>
      <c r="G59" s="63" t="s">
        <v>3754</v>
      </c>
      <c r="H59" s="81" t="s">
        <v>3679</v>
      </c>
      <c r="I59" s="82"/>
      <c r="J59" s="81" t="s">
        <v>3760</v>
      </c>
      <c r="K59" s="83" t="s">
        <v>3681</v>
      </c>
      <c r="L59" s="75">
        <f>$C$59</f>
        <v>0</v>
      </c>
      <c r="M59" s="54">
        <f>F59</f>
        <v>0</v>
      </c>
      <c r="N59" s="54">
        <f>IF($J$59="kWh",$I$59,$I$59*Posta!N5)</f>
        <v>0</v>
      </c>
    </row>
    <row r="60" spans="1:20">
      <c r="A60" s="3"/>
      <c r="B60" s="66" t="s">
        <v>3737</v>
      </c>
      <c r="C60" s="82"/>
      <c r="D60" s="81" t="s">
        <v>3754</v>
      </c>
      <c r="E60" s="81" t="s">
        <v>3680</v>
      </c>
      <c r="F60" s="82"/>
      <c r="G60" s="81" t="s">
        <v>3763</v>
      </c>
      <c r="H60" s="83" t="s">
        <v>3680</v>
      </c>
      <c r="K60" s="3"/>
      <c r="L60" s="75">
        <f>IF(D60="kWh",$C$60,IF(D60="MWh",C60*1000,C60*1000000))</f>
        <v>0</v>
      </c>
      <c r="M60" s="75">
        <f>IF(G60="kWh",$F$60,IF(G60="MWh",F60*1000,F60*1000000))</f>
        <v>0</v>
      </c>
    </row>
    <row r="61" spans="1:20">
      <c r="B61" s="66" t="s">
        <v>3742</v>
      </c>
      <c r="C61" s="82"/>
      <c r="D61" s="81" t="s">
        <v>3754</v>
      </c>
      <c r="E61" s="81" t="s">
        <v>3679</v>
      </c>
      <c r="F61" s="82"/>
      <c r="G61" s="81" t="s">
        <v>3759</v>
      </c>
      <c r="H61" s="83" t="s">
        <v>3679</v>
      </c>
      <c r="L61" s="75">
        <f>IF($D$61="kWh",$C$61,IF(D61="l",$C$61*Posta!N3,C61*Posta!N3*0.845))</f>
        <v>0</v>
      </c>
      <c r="M61" s="54">
        <f>IF($G$61="kWh",$F$61,IF(G61="l",$F$61*Posta!N3,$F$61*Posta!N3*0.845))</f>
        <v>0</v>
      </c>
    </row>
    <row r="62" spans="1:20">
      <c r="A62" s="3"/>
      <c r="B62" s="53" t="s">
        <v>3670</v>
      </c>
      <c r="C62" s="3"/>
      <c r="D62" s="3"/>
      <c r="E62" s="3"/>
      <c r="F62" s="82"/>
      <c r="G62" s="81" t="s">
        <v>3759</v>
      </c>
      <c r="H62" s="81" t="s">
        <v>3679</v>
      </c>
      <c r="I62" s="82"/>
      <c r="J62" s="81" t="s">
        <v>3759</v>
      </c>
      <c r="K62" s="83" t="s">
        <v>3681</v>
      </c>
      <c r="M62" s="54">
        <f>IF(G62="kWh",F62,F62*Posta!N2)</f>
        <v>0</v>
      </c>
      <c r="N62" s="54">
        <f>IF(J62="kWh",I62,I62*Posta!N2)</f>
        <v>0</v>
      </c>
    </row>
    <row r="63" spans="1:20">
      <c r="A63" s="3"/>
      <c r="B63" s="53" t="s">
        <v>3671</v>
      </c>
      <c r="C63" s="3"/>
      <c r="D63" s="3"/>
      <c r="E63" s="3"/>
      <c r="F63" s="82"/>
      <c r="G63" s="81" t="s">
        <v>3759</v>
      </c>
      <c r="H63" s="81" t="s">
        <v>3681</v>
      </c>
      <c r="I63" s="82"/>
      <c r="J63" s="81" t="s">
        <v>3759</v>
      </c>
      <c r="K63" s="83" t="s">
        <v>3679</v>
      </c>
      <c r="M63" s="54">
        <f>IF(G63="kWh",F63,F63*Posta!N3)</f>
        <v>0</v>
      </c>
      <c r="N63" s="54">
        <f>IF(J63="kWh",I63,I63*Posta!N3)</f>
        <v>0</v>
      </c>
    </row>
    <row r="64" spans="1:20">
      <c r="B64" s="98" t="s">
        <v>3844</v>
      </c>
      <c r="C64" s="82"/>
      <c r="D64" s="63" t="s">
        <v>3754</v>
      </c>
      <c r="E64" s="56" t="s">
        <v>3679</v>
      </c>
      <c r="F64" s="82"/>
      <c r="G64" s="72" t="s">
        <v>3754</v>
      </c>
      <c r="H64" s="81" t="s">
        <v>3681</v>
      </c>
      <c r="I64" s="82"/>
      <c r="J64" s="72" t="s">
        <v>3754</v>
      </c>
      <c r="K64" s="83" t="s">
        <v>3679</v>
      </c>
      <c r="L64" s="75">
        <f>C64</f>
        <v>0</v>
      </c>
      <c r="M64" s="54">
        <f>F64</f>
        <v>0</v>
      </c>
      <c r="N64" s="54">
        <f>I64</f>
        <v>0</v>
      </c>
    </row>
    <row r="65" spans="2:14" ht="15" customHeight="1">
      <c r="B65" s="60" t="s">
        <v>3747</v>
      </c>
      <c r="C65" s="61">
        <f>L65</f>
        <v>0</v>
      </c>
      <c r="D65" s="62" t="s">
        <v>3754</v>
      </c>
      <c r="E65" s="72"/>
      <c r="F65" s="74">
        <f>M57+M62+M63+M58+M59+M56+M55+M60+M61</f>
        <v>0</v>
      </c>
      <c r="G65" s="73" t="s">
        <v>3754</v>
      </c>
      <c r="H65" s="72"/>
      <c r="I65" s="74">
        <f>N65</f>
        <v>0</v>
      </c>
      <c r="J65" s="64" t="s">
        <v>3754</v>
      </c>
      <c r="L65" s="76">
        <f>L57+L58+L59+L56+L55+L60+L61+L64</f>
        <v>0</v>
      </c>
      <c r="M65" s="69">
        <f>M57+M62+M63+M58+M59+M56+M55+M60+M61+M64</f>
        <v>0</v>
      </c>
      <c r="N65" s="70">
        <f>N62+N63+N58+N59+N64</f>
        <v>0</v>
      </c>
    </row>
    <row r="66" spans="2:14" ht="27" customHeight="1">
      <c r="B66" s="57" t="s">
        <v>3676</v>
      </c>
      <c r="C66" s="59">
        <f>C65+F65+I65</f>
        <v>0</v>
      </c>
      <c r="D66" s="65" t="s">
        <v>3675</v>
      </c>
    </row>
    <row r="67" spans="2:14" ht="27" customHeight="1">
      <c r="B67" s="57" t="s">
        <v>3677</v>
      </c>
      <c r="C67" s="59">
        <f>C54+F54</f>
        <v>0</v>
      </c>
      <c r="D67" s="58" t="s">
        <v>3762</v>
      </c>
    </row>
  </sheetData>
  <sheetProtection algorithmName="SHA-512" hashValue="YaOlZvbuDIlrC891TkynyVuqWP08Wd7Q438kLn3B5VdQsdBRua2yR1iLyKIoyvX1gKkwJ+bP4D7G59lRLtVVGg==" saltValue="ArNZExziu6byBnHxDfy7Jg==" spinCount="100000" sheet="1" selectLockedCells="1"/>
  <mergeCells count="3">
    <mergeCell ref="E3:H3"/>
    <mergeCell ref="E27:H27"/>
    <mergeCell ref="E51:H51"/>
  </mergeCells>
  <dataValidations count="7">
    <dataValidation type="whole" allowBlank="1" showInputMessage="1" showErrorMessage="1" error="Potrošnja vode mora biti između 0 i 999999 m3." sqref="F41 C19 F17 C43 C67 F65" xr:uid="{33F39FA2-5E17-41D3-9A8C-8632363C7F31}">
      <formula1>0</formula1>
      <formula2>999999</formula2>
    </dataValidation>
    <dataValidation type="whole" allowBlank="1" showInputMessage="1" showErrorMessage="1" error="Potrošnja energije mora biti između 0 i 9.999.999.999 kWh." sqref="I32:I33 I36:I37 C38:C39 I8:I9 I12:I13 C14:C15 I56:I57 I60:I61 C62:C63" xr:uid="{CED02E0D-E3B8-4D24-B506-FC947380188E}">
      <formula1>0</formula1>
      <formula2>9999999999</formula2>
    </dataValidation>
    <dataValidation type="whole" allowBlank="1" showInputMessage="1" showErrorMessage="1" error="Potrošnja energije mora biti između 0 i 9.999.999.999 kWh." sqref="C20" xr:uid="{90E1ABBE-4BF7-4923-8BB1-9D299CE1B0F6}">
      <formula1>0</formula1>
      <formula2>999999</formula2>
    </dataValidation>
    <dataValidation type="decimal" allowBlank="1" showInputMessage="1" showErrorMessage="1" error="Potrošnja energije mora biti između 0 i 9.999.999.999 kWh." sqref="F31 F7 F55" xr:uid="{03A44A23-D42B-45B4-979C-ECA8CF64005D}">
      <formula1>0</formula1>
      <formula2>999999</formula2>
    </dataValidation>
    <dataValidation type="decimal" allowBlank="1" showInputMessage="1" showErrorMessage="1" error="Potrošnja vode mora biti između 0 i 999999 m3." sqref="F30 F6 F54" xr:uid="{04BBD5B1-E8F3-4DC3-819A-F9FA1ADADE92}">
      <formula1>0</formula1>
      <formula2>999999</formula2>
    </dataValidation>
    <dataValidation type="decimal" allowBlank="1" showInputMessage="1" showErrorMessage="1" error="Potrošnja energije mora biti između 0 i 9.999.999.999 kWh." sqref="C31:C37 C40 F32:F40 I34:I35 I38:I40 C7:C13 C16 F8:F16 I10:I11 I14:I16 C55:C61 C64 F56:F64 I58:I59 I62:I64" xr:uid="{7E91E0E1-3376-4AFF-927D-CAC2293395A1}">
      <formula1>0</formula1>
      <formula2>9999999999</formula2>
    </dataValidation>
    <dataValidation type="whole" allowBlank="1" showInputMessage="1" showErrorMessage="1" error="Potrošnja vode mora biti cijeli broj između 0 i 999.999 m3." sqref="C30 C6 C54" xr:uid="{4B680C39-AF96-4A33-8849-FB6B0720379C}">
      <formula1>0</formula1>
      <formula2>999999</formula2>
    </dataValidation>
  </dataValidations>
  <pageMargins left="0.7" right="0.7" top="1.25" bottom="1.25" header="0.3" footer="0.3"/>
  <pageSetup paperSize="9" orientation="landscape" r:id="rId1"/>
  <headerFooter>
    <oddHeader>&amp;L               &amp;G
&amp;"Times New Roman,Podebljano"&amp;10REPUBLIKA HRVATSKA
&amp;"Times New Roman,Uobičajeno"&amp;9MINISTARSTVO GOSPODARSTVA&amp;C&amp;"Times New Roman,Uobičajeno"
&amp;"Times New Roman,Podebljano"&amp;14List 2. podatci o potrošnji energije poduzeća</oddHeader>
    <oddFooter>&amp;C&amp;P/&amp;N&amp;R&amp;D</oddFooter>
  </headerFooter>
  <ignoredErrors>
    <ignoredError sqref="M8 M10 M32 M34 M56 M58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39B92F5-4887-48BB-A1FA-9AE96DB79096}">
          <x14:formula1>
            <xm:f>Posta!$J$3:$J$4</xm:f>
          </x14:formula1>
          <xm:sqref>D31:D32 D7:D8 D55:D56</xm:sqref>
        </x14:dataValidation>
        <x14:dataValidation type="list" allowBlank="1" showInputMessage="1" showErrorMessage="1" xr:uid="{0576569C-F228-44C1-8EDE-0E3B40572FC3}">
          <x14:formula1>
            <xm:f>Posta!$J$2:$J$4</xm:f>
          </x14:formula1>
          <xm:sqref>D33 D36 G36 D9 D12 G12 D57 D60 G60</xm:sqref>
        </x14:dataValidation>
        <x14:dataValidation type="list" allowBlank="1" showInputMessage="1" showErrorMessage="1" xr:uid="{5A62A141-680F-4292-96FE-185984A4EB9E}">
          <x14:formula1>
            <xm:f>Posta!$J$6:$J$7</xm:f>
          </x14:formula1>
          <xm:sqref>J11 D34 J35 G34 G10 D10 J59 G58 D58</xm:sqref>
        </x14:dataValidation>
        <x14:dataValidation type="list" allowBlank="1" showInputMessage="1" showErrorMessage="1" xr:uid="{3394FAEC-3EBE-4E3A-BD2D-8DEE06782F36}">
          <x14:formula1>
            <xm:f>Posta!$J$5:$J$6</xm:f>
          </x14:formula1>
          <xm:sqref>J10 J14:J15 G14:G15 J38:J39 G38:G39 J34 J58 J62:J63 G62:G63</xm:sqref>
        </x14:dataValidation>
        <x14:dataValidation type="list" allowBlank="1" showInputMessage="1" showErrorMessage="1" xr:uid="{A45E75BC-2E39-4925-AF21-30AC0122E315}">
          <x14:formula1>
            <xm:f>Posta!$J$5:$J$7</xm:f>
          </x14:formula1>
          <xm:sqref>D37 D13 G13 G37 D61 G61</xm:sqref>
        </x14:dataValidation>
        <x14:dataValidation type="list" allowBlank="1" showInputMessage="1" showErrorMessage="1" xr:uid="{3806E70C-42C3-4932-8555-8082837CB012}">
          <x14:formula1>
            <xm:f>Posta!$H$2:$H$4</xm:f>
          </x14:formula1>
          <xm:sqref>E40 E30:E37 H30:H40 E16 E6:E13 K33:K40 H6:H16 K9:K16 E64 E54:E61 H54:H64 K57:K64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A047-5115-44F0-9D63-41CCFFB7F863}">
  <dimension ref="A1:T67"/>
  <sheetViews>
    <sheetView showGridLines="0" showRowColHeaders="0" showRuler="0" view="pageLayout" topLeftCell="A25" zoomScaleNormal="96" workbookViewId="0">
      <selection activeCell="I39" sqref="I39"/>
    </sheetView>
  </sheetViews>
  <sheetFormatPr defaultColWidth="2" defaultRowHeight="15"/>
  <cols>
    <col min="2" max="2" width="19" customWidth="1"/>
    <col min="3" max="3" width="13.28515625" customWidth="1"/>
    <col min="4" max="4" width="9.85546875" customWidth="1"/>
    <col min="5" max="5" width="10" customWidth="1"/>
    <col min="6" max="6" width="13.42578125" customWidth="1"/>
    <col min="7" max="7" width="7.85546875" customWidth="1"/>
    <col min="8" max="8" width="10" customWidth="1"/>
    <col min="9" max="9" width="10.7109375" customWidth="1"/>
    <col min="10" max="10" width="8" customWidth="1"/>
    <col min="11" max="11" width="9.42578125" customWidth="1"/>
    <col min="12" max="12" width="1.85546875" style="75" customWidth="1"/>
    <col min="13" max="14" width="1.85546875" style="54" customWidth="1"/>
  </cols>
  <sheetData>
    <row r="1" spans="1:20" s="3" customFormat="1">
      <c r="L1" s="77"/>
      <c r="M1" s="78"/>
      <c r="N1" s="78"/>
    </row>
    <row r="2" spans="1:20" s="3" customFormat="1">
      <c r="L2" s="77"/>
      <c r="M2" s="78"/>
      <c r="N2" s="78"/>
    </row>
    <row r="3" spans="1:20" s="40" customFormat="1" ht="18">
      <c r="B3" s="86" t="s">
        <v>3795</v>
      </c>
      <c r="E3" s="99" t="str">
        <f>_xlfn.CONCAT("Potrošnja energije u ",'Opci podatci o poduzecu'!$AL$4,". godini")</f>
        <v>Potrošnja energije u 2025. godini</v>
      </c>
      <c r="F3" s="100"/>
      <c r="G3" s="100"/>
      <c r="H3" s="101"/>
      <c r="I3" s="3"/>
      <c r="L3" s="79"/>
      <c r="M3" s="80"/>
      <c r="N3" s="80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7"/>
      <c r="M4" s="78"/>
      <c r="N4" s="78"/>
      <c r="O4" s="3"/>
      <c r="P4" s="3"/>
      <c r="Q4" s="3"/>
      <c r="R4" s="3"/>
      <c r="S4" s="3"/>
      <c r="T4" s="3"/>
    </row>
    <row r="5" spans="1:20" ht="27.6" customHeight="1">
      <c r="A5" s="3"/>
      <c r="B5" s="67" t="s">
        <v>3746</v>
      </c>
      <c r="C5" s="68" t="s">
        <v>3766</v>
      </c>
      <c r="D5" s="68" t="s">
        <v>3744</v>
      </c>
      <c r="E5" s="71" t="s">
        <v>3678</v>
      </c>
      <c r="F5" s="71" t="s">
        <v>3767</v>
      </c>
      <c r="G5" s="71" t="s">
        <v>3744</v>
      </c>
      <c r="H5" s="71" t="s">
        <v>3678</v>
      </c>
      <c r="I5" s="71" t="s">
        <v>3768</v>
      </c>
      <c r="J5" s="68" t="s">
        <v>3744</v>
      </c>
      <c r="K5" s="68" t="s">
        <v>3678</v>
      </c>
      <c r="L5" s="77"/>
      <c r="M5" s="78"/>
      <c r="N5" s="78"/>
    </row>
    <row r="6" spans="1:20" ht="18">
      <c r="B6" s="66" t="s">
        <v>3674</v>
      </c>
      <c r="C6" s="82"/>
      <c r="D6" s="63" t="s">
        <v>3667</v>
      </c>
      <c r="E6" s="81" t="s">
        <v>3680</v>
      </c>
      <c r="F6" s="82"/>
      <c r="G6" s="72" t="s">
        <v>3667</v>
      </c>
      <c r="H6" s="83" t="s">
        <v>3679</v>
      </c>
      <c r="L6" s="75">
        <f>C6</f>
        <v>0</v>
      </c>
      <c r="M6" s="75">
        <f>F6</f>
        <v>0</v>
      </c>
    </row>
    <row r="7" spans="1:20">
      <c r="A7" s="3"/>
      <c r="B7" s="53" t="s">
        <v>3816</v>
      </c>
      <c r="C7" s="82"/>
      <c r="D7" s="81" t="s">
        <v>3764</v>
      </c>
      <c r="E7" s="81" t="s">
        <v>3681</v>
      </c>
      <c r="F7" s="82"/>
      <c r="G7" s="72" t="s">
        <v>3754</v>
      </c>
      <c r="H7" s="83" t="s">
        <v>3681</v>
      </c>
      <c r="I7" s="55" t="s">
        <v>3817</v>
      </c>
      <c r="K7" s="3"/>
      <c r="L7" s="75">
        <f>IF(D7="kWh",$C$7,C7*1000)</f>
        <v>0</v>
      </c>
      <c r="M7" s="54">
        <f>F7</f>
        <v>0</v>
      </c>
    </row>
    <row r="8" spans="1:20" ht="14.1" customHeight="1">
      <c r="B8" s="66" t="s">
        <v>3673</v>
      </c>
      <c r="C8" s="82"/>
      <c r="D8" s="81" t="s">
        <v>3754</v>
      </c>
      <c r="E8" s="81" t="s">
        <v>3680</v>
      </c>
      <c r="F8" s="82"/>
      <c r="G8" s="72" t="s">
        <v>3754</v>
      </c>
      <c r="H8" s="83" t="s">
        <v>3680</v>
      </c>
      <c r="I8" s="55"/>
      <c r="J8" s="3"/>
      <c r="L8" s="75">
        <f>IF(D8="kWh",$C$8,C8*1000)</f>
        <v>0</v>
      </c>
      <c r="M8" s="75">
        <f>IF(G8="kWh",$F$8,F8*1000)</f>
        <v>0</v>
      </c>
    </row>
    <row r="9" spans="1:20">
      <c r="A9" s="3"/>
      <c r="B9" s="66" t="s">
        <v>3669</v>
      </c>
      <c r="C9" s="82"/>
      <c r="D9" s="81" t="s">
        <v>3763</v>
      </c>
      <c r="E9" s="81" t="s">
        <v>3681</v>
      </c>
      <c r="F9" s="82"/>
      <c r="G9" s="72" t="s">
        <v>3754</v>
      </c>
      <c r="H9" s="83" t="s">
        <v>3681</v>
      </c>
      <c r="I9" s="55"/>
      <c r="J9" s="3"/>
      <c r="L9" s="75">
        <f>IF(D9="kWh",$C$9,IF(D9="MWh",C9*1000,C9*1000000))</f>
        <v>0</v>
      </c>
      <c r="M9" s="54">
        <f>F9</f>
        <v>0</v>
      </c>
    </row>
    <row r="10" spans="1:20">
      <c r="A10" s="3"/>
      <c r="B10" s="66" t="s">
        <v>3743</v>
      </c>
      <c r="C10" s="82"/>
      <c r="D10" s="81" t="s">
        <v>3760</v>
      </c>
      <c r="E10" s="81" t="s">
        <v>3681</v>
      </c>
      <c r="F10" s="82"/>
      <c r="G10" s="81" t="s">
        <v>3754</v>
      </c>
      <c r="H10" s="81" t="s">
        <v>3680</v>
      </c>
      <c r="I10" s="82"/>
      <c r="J10" s="81" t="s">
        <v>3754</v>
      </c>
      <c r="K10" s="83" t="s">
        <v>3679</v>
      </c>
      <c r="L10" s="75">
        <f>IF($D$10="kWh",$C$10,$C$10*Posta!N7)</f>
        <v>0</v>
      </c>
      <c r="M10" s="75">
        <f>IF(G10="kWh",$F$10,F10*Posta!$N$7)</f>
        <v>0</v>
      </c>
      <c r="N10" s="54">
        <f>IF(J10="kWh",I10,I10*Posta!N4)</f>
        <v>0</v>
      </c>
    </row>
    <row r="11" spans="1:20">
      <c r="A11" s="3"/>
      <c r="B11" s="66" t="s">
        <v>3765</v>
      </c>
      <c r="C11" s="82"/>
      <c r="D11" s="63" t="s">
        <v>3754</v>
      </c>
      <c r="E11" s="81" t="s">
        <v>3679</v>
      </c>
      <c r="F11" s="82"/>
      <c r="G11" s="63" t="s">
        <v>3754</v>
      </c>
      <c r="H11" s="81" t="s">
        <v>3679</v>
      </c>
      <c r="I11" s="82"/>
      <c r="J11" s="81" t="s">
        <v>3754</v>
      </c>
      <c r="K11" s="83" t="s">
        <v>3681</v>
      </c>
      <c r="L11" s="75">
        <f>$C$11</f>
        <v>0</v>
      </c>
      <c r="M11" s="54">
        <f>F11</f>
        <v>0</v>
      </c>
      <c r="N11" s="54">
        <f>IF($J$11="kWh",$I$11,$I$11*Posta!N5)</f>
        <v>0</v>
      </c>
    </row>
    <row r="12" spans="1:20">
      <c r="A12" s="3"/>
      <c r="B12" s="66" t="s">
        <v>3737</v>
      </c>
      <c r="C12" s="82"/>
      <c r="D12" s="81" t="s">
        <v>3764</v>
      </c>
      <c r="E12" s="81" t="s">
        <v>3680</v>
      </c>
      <c r="F12" s="82"/>
      <c r="G12" s="81" t="s">
        <v>3754</v>
      </c>
      <c r="H12" s="83" t="s">
        <v>3680</v>
      </c>
      <c r="K12" s="3"/>
      <c r="L12" s="75">
        <f>IF(D12="kWh",$C$12,IF(D12="MWh",C12*1000,C12*1000000))</f>
        <v>0</v>
      </c>
      <c r="M12" s="75">
        <f>IF(G12="kWh",$F$12,IF(G12="MWh",F12*1000,F12*1000000))</f>
        <v>0</v>
      </c>
    </row>
    <row r="13" spans="1:20">
      <c r="B13" s="66" t="s">
        <v>3742</v>
      </c>
      <c r="C13" s="82"/>
      <c r="D13" s="81" t="s">
        <v>3760</v>
      </c>
      <c r="E13" s="81" t="s">
        <v>3679</v>
      </c>
      <c r="F13" s="82"/>
      <c r="G13" s="81" t="s">
        <v>3754</v>
      </c>
      <c r="H13" s="83" t="s">
        <v>3679</v>
      </c>
      <c r="L13" s="75">
        <f>IF($D$13="kWh",$C$13,IF(D13="l",$C$13*Posta!N3,C13*Posta!N3*0.845))</f>
        <v>0</v>
      </c>
      <c r="M13" s="54">
        <f>IF($G$13="kWh",$F$13,IF(G13="l",$F$13*Posta!N3,$F$13*Posta!N3*0.845))</f>
        <v>0</v>
      </c>
    </row>
    <row r="14" spans="1:20">
      <c r="A14" s="3"/>
      <c r="B14" s="53" t="s">
        <v>3670</v>
      </c>
      <c r="C14" s="3"/>
      <c r="D14" s="3"/>
      <c r="E14" s="3"/>
      <c r="F14" s="82"/>
      <c r="G14" s="81" t="s">
        <v>3754</v>
      </c>
      <c r="H14" s="81" t="s">
        <v>3679</v>
      </c>
      <c r="I14" s="82"/>
      <c r="J14" s="81" t="s">
        <v>3754</v>
      </c>
      <c r="K14" s="83" t="s">
        <v>3681</v>
      </c>
      <c r="M14" s="54">
        <f>IF(G14="kWh",F14,F14*Posta!N2)</f>
        <v>0</v>
      </c>
      <c r="N14" s="54">
        <f>IF(J14="kWh",I14,I14*Posta!N2)</f>
        <v>0</v>
      </c>
    </row>
    <row r="15" spans="1:20">
      <c r="A15" s="3"/>
      <c r="B15" s="53" t="s">
        <v>3671</v>
      </c>
      <c r="C15" s="3"/>
      <c r="D15" s="3"/>
      <c r="E15" s="3"/>
      <c r="F15" s="82"/>
      <c r="G15" s="81" t="s">
        <v>3754</v>
      </c>
      <c r="H15" s="81" t="s">
        <v>3681</v>
      </c>
      <c r="I15" s="82">
        <v>1</v>
      </c>
      <c r="J15" s="81" t="s">
        <v>3759</v>
      </c>
      <c r="K15" s="83" t="s">
        <v>3679</v>
      </c>
      <c r="M15" s="54">
        <f>IF(G15="kWh",F15,F15*Posta!N3)</f>
        <v>0</v>
      </c>
      <c r="N15" s="54">
        <f>IF(J15="kWh",I15,I15*Posta!N3)</f>
        <v>10.02</v>
      </c>
    </row>
    <row r="16" spans="1:20">
      <c r="B16" s="98" t="s">
        <v>3844</v>
      </c>
      <c r="C16" s="82"/>
      <c r="D16" s="63" t="s">
        <v>3754</v>
      </c>
      <c r="E16" s="56" t="s">
        <v>3679</v>
      </c>
      <c r="F16" s="82"/>
      <c r="G16" s="72" t="s">
        <v>3754</v>
      </c>
      <c r="H16" s="81" t="s">
        <v>3681</v>
      </c>
      <c r="I16" s="82"/>
      <c r="J16" s="72" t="s">
        <v>3754</v>
      </c>
      <c r="K16" s="83" t="s">
        <v>3679</v>
      </c>
      <c r="L16" s="75">
        <f>C16</f>
        <v>0</v>
      </c>
      <c r="M16" s="54">
        <f>F16</f>
        <v>0</v>
      </c>
      <c r="N16" s="54">
        <f>I16</f>
        <v>0</v>
      </c>
    </row>
    <row r="17" spans="1:20" ht="15" customHeight="1">
      <c r="B17" s="60" t="s">
        <v>3747</v>
      </c>
      <c r="C17" s="61">
        <f>L17</f>
        <v>0</v>
      </c>
      <c r="D17" s="62" t="s">
        <v>3754</v>
      </c>
      <c r="E17" s="72"/>
      <c r="F17" s="74">
        <f>M9+M14+M15+M10+M11+M8+M7+M12+M13+M16</f>
        <v>0</v>
      </c>
      <c r="G17" s="73" t="s">
        <v>3754</v>
      </c>
      <c r="H17" s="72"/>
      <c r="I17" s="74">
        <f>N17</f>
        <v>10.02</v>
      </c>
      <c r="J17" s="64" t="s">
        <v>3754</v>
      </c>
      <c r="L17" s="76">
        <f>L9+L10+L11+L8+L7+L12+L13+L16</f>
        <v>0</v>
      </c>
      <c r="M17" s="69">
        <f>M9+M14+M15+M10+M11+M8+M7+M12+M13+M16</f>
        <v>0</v>
      </c>
      <c r="N17" s="70">
        <f>N14+N15+N10+N11+N16</f>
        <v>10.02</v>
      </c>
    </row>
    <row r="18" spans="1:20" ht="27" customHeight="1">
      <c r="B18" s="57" t="s">
        <v>3676</v>
      </c>
      <c r="C18" s="59">
        <f>C17+F17+I17</f>
        <v>10.02</v>
      </c>
      <c r="D18" s="65" t="s">
        <v>3675</v>
      </c>
    </row>
    <row r="19" spans="1:20" ht="27" customHeight="1">
      <c r="B19" s="57" t="s">
        <v>3677</v>
      </c>
      <c r="C19" s="59">
        <f>C6+F6</f>
        <v>0</v>
      </c>
      <c r="D19" s="58" t="s">
        <v>3762</v>
      </c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77"/>
      <c r="M24" s="78"/>
      <c r="N24" s="78"/>
      <c r="O24" s="3"/>
      <c r="P24" s="3"/>
      <c r="Q24" s="3"/>
      <c r="R24" s="3"/>
      <c r="S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77"/>
      <c r="M25" s="78"/>
      <c r="N25" s="78"/>
      <c r="O25" s="3"/>
      <c r="P25" s="3"/>
      <c r="Q25" s="3"/>
      <c r="R25" s="3"/>
      <c r="S25" s="3"/>
    </row>
    <row r="26" spans="1:20" ht="14.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77"/>
      <c r="M26" s="78"/>
      <c r="N26" s="78"/>
      <c r="O26" s="3"/>
      <c r="P26" s="3"/>
      <c r="Q26" s="3"/>
      <c r="R26" s="3"/>
      <c r="S26" s="3"/>
    </row>
    <row r="27" spans="1:20" ht="18">
      <c r="A27" s="40"/>
      <c r="B27" s="86" t="str">
        <f>$B$3</f>
        <v>ETC-6</v>
      </c>
      <c r="C27" s="40"/>
      <c r="D27" s="40"/>
      <c r="E27" s="99" t="str">
        <f>_xlfn.CONCAT("Potrošnja energije u ",'Opci podatci o poduzecu'!$AL$4-1,". godini")</f>
        <v>Potrošnja energije u 2024. godini</v>
      </c>
      <c r="F27" s="100"/>
      <c r="G27" s="100"/>
      <c r="H27" s="101"/>
      <c r="I27" s="3"/>
      <c r="J27" s="40"/>
      <c r="K27" s="40"/>
      <c r="L27" s="79"/>
      <c r="M27" s="80"/>
      <c r="N27" s="80"/>
      <c r="O27" s="40"/>
      <c r="P27" s="40"/>
      <c r="Q27" s="40"/>
      <c r="R27" s="40"/>
      <c r="S27" s="40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77"/>
      <c r="M28" s="78"/>
      <c r="N28" s="78"/>
      <c r="O28" s="3"/>
      <c r="P28" s="3"/>
      <c r="Q28" s="3"/>
      <c r="R28" s="3"/>
      <c r="S28" s="3"/>
      <c r="T28" s="3"/>
    </row>
    <row r="29" spans="1:20" ht="27.6" customHeight="1">
      <c r="A29" s="3"/>
      <c r="B29" s="67" t="s">
        <v>3746</v>
      </c>
      <c r="C29" s="68" t="s">
        <v>3766</v>
      </c>
      <c r="D29" s="68" t="s">
        <v>3744</v>
      </c>
      <c r="E29" s="71" t="s">
        <v>3678</v>
      </c>
      <c r="F29" s="71" t="s">
        <v>3767</v>
      </c>
      <c r="G29" s="71" t="s">
        <v>3744</v>
      </c>
      <c r="H29" s="71" t="s">
        <v>3678</v>
      </c>
      <c r="I29" s="71" t="s">
        <v>3768</v>
      </c>
      <c r="J29" s="68" t="s">
        <v>3744</v>
      </c>
      <c r="K29" s="68" t="s">
        <v>3678</v>
      </c>
      <c r="L29" s="77"/>
      <c r="M29" s="78"/>
      <c r="N29" s="78"/>
    </row>
    <row r="30" spans="1:20" ht="18">
      <c r="B30" s="66" t="s">
        <v>3674</v>
      </c>
      <c r="C30" s="82"/>
      <c r="D30" s="63" t="s">
        <v>3667</v>
      </c>
      <c r="E30" s="81" t="s">
        <v>3680</v>
      </c>
      <c r="F30" s="82"/>
      <c r="G30" s="72" t="s">
        <v>3667</v>
      </c>
      <c r="H30" s="83" t="s">
        <v>3679</v>
      </c>
      <c r="L30" s="75">
        <f>C30</f>
        <v>0</v>
      </c>
      <c r="M30" s="75">
        <f>F30</f>
        <v>0</v>
      </c>
    </row>
    <row r="31" spans="1:20">
      <c r="A31" s="3"/>
      <c r="B31" s="53" t="s">
        <v>3816</v>
      </c>
      <c r="C31" s="82"/>
      <c r="D31" s="81" t="s">
        <v>3754</v>
      </c>
      <c r="E31" s="81" t="s">
        <v>3681</v>
      </c>
      <c r="F31" s="82"/>
      <c r="G31" s="72" t="s">
        <v>3754</v>
      </c>
      <c r="H31" s="83" t="s">
        <v>3681</v>
      </c>
      <c r="I31" s="55" t="s">
        <v>3817</v>
      </c>
      <c r="K31" s="3"/>
      <c r="L31" s="75">
        <f>IF(D31="kWh",$C$31,C31*1000)</f>
        <v>0</v>
      </c>
      <c r="M31" s="54">
        <f>F31</f>
        <v>0</v>
      </c>
    </row>
    <row r="32" spans="1:20" ht="14.1" customHeight="1">
      <c r="B32" s="66" t="s">
        <v>3673</v>
      </c>
      <c r="C32" s="82"/>
      <c r="D32" s="81" t="s">
        <v>3754</v>
      </c>
      <c r="E32" s="81" t="s">
        <v>3680</v>
      </c>
      <c r="F32" s="82"/>
      <c r="G32" s="72" t="s">
        <v>3754</v>
      </c>
      <c r="H32" s="83" t="s">
        <v>3680</v>
      </c>
      <c r="I32" s="55"/>
      <c r="J32" s="3"/>
      <c r="L32" s="75">
        <f>IF(D32="kWh",$C$32,C32*1000)</f>
        <v>0</v>
      </c>
      <c r="M32" s="75">
        <f>IF(G32="kWh",$F$32,F32*1000)</f>
        <v>0</v>
      </c>
    </row>
    <row r="33" spans="1:19">
      <c r="A33" s="3"/>
      <c r="B33" s="66" t="s">
        <v>3669</v>
      </c>
      <c r="C33" s="82"/>
      <c r="D33" s="81" t="s">
        <v>3754</v>
      </c>
      <c r="E33" s="81" t="s">
        <v>3681</v>
      </c>
      <c r="F33" s="82"/>
      <c r="G33" s="72" t="s">
        <v>3754</v>
      </c>
      <c r="H33" s="83" t="s">
        <v>3681</v>
      </c>
      <c r="I33" s="55"/>
      <c r="J33" s="3"/>
      <c r="L33" s="75">
        <f>IF(D33="kWh",$C$33,IF(D33="MWh",C33*1000,C33*1000000))</f>
        <v>0</v>
      </c>
      <c r="M33" s="54">
        <f>F33</f>
        <v>0</v>
      </c>
    </row>
    <row r="34" spans="1:19">
      <c r="A34" s="3"/>
      <c r="B34" s="66" t="s">
        <v>3743</v>
      </c>
      <c r="C34" s="82"/>
      <c r="D34" s="81" t="s">
        <v>3754</v>
      </c>
      <c r="E34" s="81" t="s">
        <v>3681</v>
      </c>
      <c r="F34" s="82"/>
      <c r="G34" s="81" t="s">
        <v>3754</v>
      </c>
      <c r="H34" s="81" t="s">
        <v>3680</v>
      </c>
      <c r="I34" s="82"/>
      <c r="J34" s="81" t="s">
        <v>3754</v>
      </c>
      <c r="K34" s="83" t="s">
        <v>3679</v>
      </c>
      <c r="L34" s="75">
        <f>IF($D$34="kWh",$C$34,$C$34*Posta!N7)</f>
        <v>0</v>
      </c>
      <c r="M34" s="75">
        <f>IF(G34="kWh",$F$34,F34*Posta!$N$7)</f>
        <v>0</v>
      </c>
      <c r="N34" s="54">
        <f>IF(J34="kWh",I34,I34*Posta!N4)</f>
        <v>0</v>
      </c>
    </row>
    <row r="35" spans="1:19">
      <c r="A35" s="3"/>
      <c r="B35" s="66" t="s">
        <v>3765</v>
      </c>
      <c r="C35" s="82"/>
      <c r="D35" s="63" t="s">
        <v>3754</v>
      </c>
      <c r="E35" s="81" t="s">
        <v>3679</v>
      </c>
      <c r="F35" s="82"/>
      <c r="G35" s="63" t="s">
        <v>3754</v>
      </c>
      <c r="H35" s="81" t="s">
        <v>3679</v>
      </c>
      <c r="I35" s="82"/>
      <c r="J35" s="81" t="s">
        <v>3754</v>
      </c>
      <c r="K35" s="83" t="s">
        <v>3681</v>
      </c>
      <c r="L35" s="75">
        <f>$C$35</f>
        <v>0</v>
      </c>
      <c r="M35" s="54">
        <f>F35</f>
        <v>0</v>
      </c>
      <c r="N35" s="54">
        <f>IF($J$35="kWh",$I$35,$I$35*Posta!N5)</f>
        <v>0</v>
      </c>
    </row>
    <row r="36" spans="1:19">
      <c r="A36" s="3"/>
      <c r="B36" s="66" t="s">
        <v>3737</v>
      </c>
      <c r="C36" s="82"/>
      <c r="D36" s="81" t="s">
        <v>3754</v>
      </c>
      <c r="E36" s="81" t="s">
        <v>3680</v>
      </c>
      <c r="F36" s="82"/>
      <c r="G36" s="81" t="s">
        <v>3754</v>
      </c>
      <c r="H36" s="83" t="s">
        <v>3680</v>
      </c>
      <c r="K36" s="3"/>
      <c r="L36" s="75">
        <f>IF(D36="kWh",$C$36,IF(D36="MWh",C36*1000,C36*1000000))</f>
        <v>0</v>
      </c>
      <c r="M36" s="75">
        <f>IF(G36="kWh",$F$36,IF(G36="MWh",F36*1000,F36*1000000))</f>
        <v>0</v>
      </c>
    </row>
    <row r="37" spans="1:19">
      <c r="B37" s="66" t="s">
        <v>3742</v>
      </c>
      <c r="C37" s="82"/>
      <c r="D37" s="81" t="s">
        <v>3754</v>
      </c>
      <c r="E37" s="81" t="s">
        <v>3679</v>
      </c>
      <c r="F37" s="82"/>
      <c r="G37" s="81" t="s">
        <v>3754</v>
      </c>
      <c r="H37" s="83" t="s">
        <v>3679</v>
      </c>
      <c r="L37" s="75">
        <f>IF($D$37="kWh",$C$37,IF(D37="l",$C$37*Posta!N3,C37*Posta!N3*0.845))</f>
        <v>0</v>
      </c>
      <c r="M37" s="54">
        <f>IF($G$37="kWh",$F$37,IF(G37="l",$F$37*Posta!N3,$F$37*Posta!N3*0.845))</f>
        <v>0</v>
      </c>
    </row>
    <row r="38" spans="1:19">
      <c r="A38" s="3"/>
      <c r="B38" s="53" t="s">
        <v>3670</v>
      </c>
      <c r="C38" s="3"/>
      <c r="D38" s="3"/>
      <c r="E38" s="3"/>
      <c r="F38" s="82"/>
      <c r="G38" s="81" t="s">
        <v>3759</v>
      </c>
      <c r="H38" s="81" t="s">
        <v>3679</v>
      </c>
      <c r="I38" s="82"/>
      <c r="J38" s="81" t="s">
        <v>3759</v>
      </c>
      <c r="K38" s="83" t="s">
        <v>3681</v>
      </c>
      <c r="M38" s="54">
        <f>IF(G38="kWh",F38,F38*Posta!N2)</f>
        <v>0</v>
      </c>
      <c r="N38" s="54">
        <f>IF(J38="kWh",I38,I38*Posta!N2)</f>
        <v>0</v>
      </c>
    </row>
    <row r="39" spans="1:19">
      <c r="A39" s="3"/>
      <c r="B39" s="53" t="s">
        <v>3671</v>
      </c>
      <c r="C39" s="3"/>
      <c r="D39" s="3"/>
      <c r="E39" s="3"/>
      <c r="F39" s="82"/>
      <c r="G39" s="81" t="s">
        <v>3759</v>
      </c>
      <c r="H39" s="81" t="s">
        <v>3681</v>
      </c>
      <c r="I39" s="82"/>
      <c r="J39" s="81" t="s">
        <v>3759</v>
      </c>
      <c r="K39" s="83" t="s">
        <v>3679</v>
      </c>
      <c r="M39" s="54">
        <f>IF(G39="kWh",F39,F39*Posta!N3)</f>
        <v>0</v>
      </c>
      <c r="N39" s="54">
        <f>IF(J39="kWh",I39,I39*Posta!N3)</f>
        <v>0</v>
      </c>
    </row>
    <row r="40" spans="1:19">
      <c r="B40" s="98" t="s">
        <v>3844</v>
      </c>
      <c r="C40" s="82"/>
      <c r="D40" s="63" t="s">
        <v>3754</v>
      </c>
      <c r="E40" s="56" t="s">
        <v>3679</v>
      </c>
      <c r="F40" s="82"/>
      <c r="G40" s="72" t="s">
        <v>3754</v>
      </c>
      <c r="H40" s="81" t="s">
        <v>3681</v>
      </c>
      <c r="I40" s="82"/>
      <c r="J40" s="72" t="s">
        <v>3754</v>
      </c>
      <c r="K40" s="83" t="s">
        <v>3679</v>
      </c>
      <c r="L40" s="75">
        <f>C40</f>
        <v>0</v>
      </c>
      <c r="M40" s="54">
        <f>F40</f>
        <v>0</v>
      </c>
      <c r="N40" s="54">
        <f>I40</f>
        <v>0</v>
      </c>
    </row>
    <row r="41" spans="1:19" ht="15" customHeight="1">
      <c r="B41" s="60" t="s">
        <v>3747</v>
      </c>
      <c r="C41" s="61">
        <f>L41</f>
        <v>0</v>
      </c>
      <c r="D41" s="62" t="s">
        <v>3754</v>
      </c>
      <c r="E41" s="72"/>
      <c r="F41" s="74">
        <f>M41</f>
        <v>0</v>
      </c>
      <c r="G41" s="73" t="s">
        <v>3754</v>
      </c>
      <c r="H41" s="72"/>
      <c r="I41" s="74">
        <f>N41</f>
        <v>0</v>
      </c>
      <c r="J41" s="64" t="s">
        <v>3754</v>
      </c>
      <c r="L41" s="76">
        <f>L33+L34+L35+L32+L31+L36+L37+L40</f>
        <v>0</v>
      </c>
      <c r="M41" s="69">
        <f>M38+M39+M34+M35+M32+M31+M36+M37+M40+M33</f>
        <v>0</v>
      </c>
      <c r="N41" s="70">
        <f>N38+N39+N34+N35+N40</f>
        <v>0</v>
      </c>
    </row>
    <row r="42" spans="1:19" ht="27" customHeight="1">
      <c r="B42" s="57" t="s">
        <v>3676</v>
      </c>
      <c r="C42" s="59">
        <f>C41+F41+I41</f>
        <v>0</v>
      </c>
      <c r="D42" s="65" t="s">
        <v>3675</v>
      </c>
    </row>
    <row r="43" spans="1:19" ht="27" customHeight="1">
      <c r="B43" s="57" t="s">
        <v>3677</v>
      </c>
      <c r="C43" s="59">
        <f>C30+F30</f>
        <v>0</v>
      </c>
      <c r="D43" s="58" t="s">
        <v>3762</v>
      </c>
    </row>
    <row r="48" spans="1:19">
      <c r="A48" s="3"/>
      <c r="O48" s="3"/>
      <c r="P48" s="3"/>
      <c r="Q48" s="3"/>
      <c r="R48" s="3"/>
      <c r="S48" s="3"/>
    </row>
    <row r="49" spans="1:2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77"/>
      <c r="M49" s="78"/>
      <c r="N49" s="78"/>
      <c r="O49" s="3"/>
      <c r="P49" s="3"/>
      <c r="Q49" s="3"/>
      <c r="R49" s="3"/>
      <c r="S49" s="3"/>
    </row>
    <row r="50" spans="1:2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77"/>
      <c r="M50" s="78"/>
      <c r="N50" s="78"/>
      <c r="O50" s="3"/>
      <c r="P50" s="3"/>
      <c r="Q50" s="3"/>
      <c r="R50" s="3"/>
      <c r="S50" s="3"/>
    </row>
    <row r="51" spans="1:20" ht="18">
      <c r="A51" s="40"/>
      <c r="B51" s="85" t="str">
        <f>$B$3</f>
        <v>ETC-6</v>
      </c>
      <c r="C51" s="40"/>
      <c r="D51" s="40"/>
      <c r="E51" s="99" t="str">
        <f>_xlfn.CONCAT("Potrošnja energije u ",'Opci podatci o poduzecu'!$AL$4-2,". godini")</f>
        <v>Potrošnja energije u 2023. godini</v>
      </c>
      <c r="F51" s="100"/>
      <c r="G51" s="100"/>
      <c r="H51" s="101"/>
      <c r="J51" s="40"/>
      <c r="K51" s="40"/>
      <c r="L51" s="79"/>
      <c r="M51" s="80"/>
      <c r="N51" s="80"/>
      <c r="O51" s="40"/>
      <c r="P51" s="40"/>
      <c r="Q51" s="40"/>
      <c r="R51" s="40"/>
      <c r="S51" s="40"/>
    </row>
    <row r="52" spans="1:2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77"/>
      <c r="M52" s="78"/>
      <c r="N52" s="78"/>
      <c r="O52" s="3"/>
      <c r="P52" s="3"/>
      <c r="Q52" s="3"/>
      <c r="R52" s="3"/>
      <c r="S52" s="3"/>
      <c r="T52" s="3"/>
    </row>
    <row r="53" spans="1:20" ht="27.6" customHeight="1">
      <c r="A53" s="3"/>
      <c r="B53" s="67" t="s">
        <v>3746</v>
      </c>
      <c r="C53" s="68" t="s">
        <v>3766</v>
      </c>
      <c r="D53" s="68" t="s">
        <v>3744</v>
      </c>
      <c r="E53" s="71" t="s">
        <v>3678</v>
      </c>
      <c r="F53" s="71" t="s">
        <v>3767</v>
      </c>
      <c r="G53" s="71" t="s">
        <v>3744</v>
      </c>
      <c r="H53" s="71" t="s">
        <v>3678</v>
      </c>
      <c r="I53" s="71" t="s">
        <v>3768</v>
      </c>
      <c r="J53" s="68" t="s">
        <v>3744</v>
      </c>
      <c r="K53" s="68" t="s">
        <v>3678</v>
      </c>
      <c r="L53" s="77"/>
      <c r="M53" s="78"/>
      <c r="N53" s="78"/>
    </row>
    <row r="54" spans="1:20" ht="18">
      <c r="B54" s="66" t="s">
        <v>3674</v>
      </c>
      <c r="C54" s="82"/>
      <c r="D54" s="63" t="s">
        <v>3667</v>
      </c>
      <c r="E54" s="81" t="s">
        <v>3680</v>
      </c>
      <c r="F54" s="82"/>
      <c r="G54" s="72" t="s">
        <v>3667</v>
      </c>
      <c r="H54" s="83" t="s">
        <v>3679</v>
      </c>
      <c r="L54" s="75">
        <f>C54</f>
        <v>0</v>
      </c>
      <c r="M54" s="75">
        <f>F54</f>
        <v>0</v>
      </c>
    </row>
    <row r="55" spans="1:20">
      <c r="A55" s="3"/>
      <c r="B55" s="53" t="s">
        <v>3816</v>
      </c>
      <c r="C55" s="82"/>
      <c r="D55" s="81" t="s">
        <v>3754</v>
      </c>
      <c r="E55" s="81" t="s">
        <v>3681</v>
      </c>
      <c r="F55" s="82"/>
      <c r="G55" s="72" t="s">
        <v>3754</v>
      </c>
      <c r="H55" s="83" t="s">
        <v>3681</v>
      </c>
      <c r="I55" s="55" t="s">
        <v>3817</v>
      </c>
      <c r="K55" s="3"/>
      <c r="L55" s="75">
        <f>IF(D55="kWh",$C$55,C55*1000)</f>
        <v>0</v>
      </c>
      <c r="M55" s="54">
        <f>F55</f>
        <v>0</v>
      </c>
    </row>
    <row r="56" spans="1:20" ht="14.1" customHeight="1">
      <c r="B56" s="66" t="s">
        <v>3673</v>
      </c>
      <c r="C56" s="82"/>
      <c r="D56" s="81" t="s">
        <v>3754</v>
      </c>
      <c r="E56" s="81" t="s">
        <v>3680</v>
      </c>
      <c r="F56" s="82"/>
      <c r="G56" s="72" t="s">
        <v>3754</v>
      </c>
      <c r="H56" s="83" t="s">
        <v>3680</v>
      </c>
      <c r="I56" s="55"/>
      <c r="J56" s="3"/>
      <c r="L56" s="75">
        <f>IF(D56="kWh",$C$56,C56*1000)</f>
        <v>0</v>
      </c>
      <c r="M56" s="75">
        <f>IF(G56="kWh",$F$56,F56*1000)</f>
        <v>0</v>
      </c>
    </row>
    <row r="57" spans="1:20">
      <c r="A57" s="3"/>
      <c r="B57" s="66" t="s">
        <v>3669</v>
      </c>
      <c r="C57" s="82"/>
      <c r="D57" s="81" t="s">
        <v>3754</v>
      </c>
      <c r="E57" s="81" t="s">
        <v>3681</v>
      </c>
      <c r="F57" s="82"/>
      <c r="G57" s="72" t="s">
        <v>3754</v>
      </c>
      <c r="H57" s="83" t="s">
        <v>3681</v>
      </c>
      <c r="I57" s="55"/>
      <c r="J57" s="3"/>
      <c r="L57" s="75">
        <f>IF(D57="kWh",$C$57,IF(D57="MWh",C57*1000,C57*1000000))</f>
        <v>0</v>
      </c>
      <c r="M57" s="54">
        <f>F57</f>
        <v>0</v>
      </c>
    </row>
    <row r="58" spans="1:20">
      <c r="A58" s="3"/>
      <c r="B58" s="66" t="s">
        <v>3743</v>
      </c>
      <c r="C58" s="82"/>
      <c r="D58" s="81" t="s">
        <v>3754</v>
      </c>
      <c r="E58" s="81" t="s">
        <v>3681</v>
      </c>
      <c r="F58" s="82"/>
      <c r="G58" s="81" t="s">
        <v>3760</v>
      </c>
      <c r="H58" s="81" t="s">
        <v>3680</v>
      </c>
      <c r="I58" s="82"/>
      <c r="J58" s="81" t="s">
        <v>3759</v>
      </c>
      <c r="K58" s="83" t="s">
        <v>3679</v>
      </c>
      <c r="L58" s="75">
        <f>IF($D$58="kWh",$C$58,$C$58*Posta!N7)</f>
        <v>0</v>
      </c>
      <c r="M58" s="75">
        <f>IF(G58="kWh",$F$58,F58*Posta!$N$7)</f>
        <v>0</v>
      </c>
      <c r="N58" s="54">
        <f>IF(J58="kWh",I58,I58*Posta!N4)</f>
        <v>0</v>
      </c>
    </row>
    <row r="59" spans="1:20">
      <c r="A59" s="3"/>
      <c r="B59" s="66" t="s">
        <v>3765</v>
      </c>
      <c r="C59" s="82"/>
      <c r="D59" s="63" t="s">
        <v>3754</v>
      </c>
      <c r="E59" s="81" t="s">
        <v>3679</v>
      </c>
      <c r="F59" s="82"/>
      <c r="G59" s="63" t="s">
        <v>3754</v>
      </c>
      <c r="H59" s="81" t="s">
        <v>3679</v>
      </c>
      <c r="I59" s="82"/>
      <c r="J59" s="81" t="s">
        <v>3760</v>
      </c>
      <c r="K59" s="83" t="s">
        <v>3681</v>
      </c>
      <c r="L59" s="75">
        <f>$C$59</f>
        <v>0</v>
      </c>
      <c r="M59" s="54">
        <f>F59</f>
        <v>0</v>
      </c>
      <c r="N59" s="54">
        <f>IF($J$59="kWh",$I$59,$I$59*Posta!N5)</f>
        <v>0</v>
      </c>
    </row>
    <row r="60" spans="1:20">
      <c r="A60" s="3"/>
      <c r="B60" s="66" t="s">
        <v>3737</v>
      </c>
      <c r="C60" s="82"/>
      <c r="D60" s="81" t="s">
        <v>3754</v>
      </c>
      <c r="E60" s="81" t="s">
        <v>3680</v>
      </c>
      <c r="F60" s="82"/>
      <c r="G60" s="81" t="s">
        <v>3763</v>
      </c>
      <c r="H60" s="83" t="s">
        <v>3680</v>
      </c>
      <c r="K60" s="3"/>
      <c r="L60" s="75">
        <f>IF(D60="kWh",$C$60,IF(D60="MWh",C60*1000,C60*1000000))</f>
        <v>0</v>
      </c>
      <c r="M60" s="75">
        <f>IF(G60="kWh",$F$60,IF(G60="MWh",F60*1000,F60*1000000))</f>
        <v>0</v>
      </c>
    </row>
    <row r="61" spans="1:20">
      <c r="B61" s="66" t="s">
        <v>3742</v>
      </c>
      <c r="C61" s="82"/>
      <c r="D61" s="81" t="s">
        <v>3754</v>
      </c>
      <c r="E61" s="81" t="s">
        <v>3679</v>
      </c>
      <c r="F61" s="82"/>
      <c r="G61" s="81" t="s">
        <v>3759</v>
      </c>
      <c r="H61" s="83" t="s">
        <v>3679</v>
      </c>
      <c r="L61" s="75">
        <f>IF($D$61="kWh",$C$61,IF(D61="l",$C$61*Posta!N3,C61*Posta!N3*0.845))</f>
        <v>0</v>
      </c>
      <c r="M61" s="54">
        <f>IF($G$61="kWh",$F$61,IF(G61="l",$F$61*Posta!N3,$F$61*Posta!N3*0.845))</f>
        <v>0</v>
      </c>
    </row>
    <row r="62" spans="1:20">
      <c r="A62" s="3"/>
      <c r="B62" s="53" t="s">
        <v>3670</v>
      </c>
      <c r="C62" s="3"/>
      <c r="D62" s="3"/>
      <c r="E62" s="3"/>
      <c r="F62" s="82"/>
      <c r="G62" s="81" t="s">
        <v>3759</v>
      </c>
      <c r="H62" s="81" t="s">
        <v>3679</v>
      </c>
      <c r="I62" s="82">
        <v>1</v>
      </c>
      <c r="J62" s="81" t="s">
        <v>3759</v>
      </c>
      <c r="K62" s="83" t="s">
        <v>3681</v>
      </c>
      <c r="M62" s="54">
        <f>IF(G62="kWh",F62,F62*Posta!N2)</f>
        <v>0</v>
      </c>
      <c r="N62" s="54">
        <f>IF(J62="kWh",I62,I62*Posta!N2)</f>
        <v>9.35</v>
      </c>
    </row>
    <row r="63" spans="1:20">
      <c r="A63" s="3"/>
      <c r="B63" s="53" t="s">
        <v>3671</v>
      </c>
      <c r="C63" s="3"/>
      <c r="D63" s="3"/>
      <c r="E63" s="3"/>
      <c r="F63" s="82"/>
      <c r="G63" s="81" t="s">
        <v>3759</v>
      </c>
      <c r="H63" s="81" t="s">
        <v>3681</v>
      </c>
      <c r="I63" s="82">
        <v>0</v>
      </c>
      <c r="J63" s="81" t="s">
        <v>3759</v>
      </c>
      <c r="K63" s="83" t="s">
        <v>3679</v>
      </c>
      <c r="M63" s="54">
        <f>IF(G63="kWh",F63,F63*Posta!N3)</f>
        <v>0</v>
      </c>
      <c r="N63" s="54">
        <f>IF(J63="kWh",I63,I63*Posta!N3)</f>
        <v>0</v>
      </c>
    </row>
    <row r="64" spans="1:20">
      <c r="B64" s="98" t="s">
        <v>3844</v>
      </c>
      <c r="C64" s="82"/>
      <c r="D64" s="63" t="s">
        <v>3754</v>
      </c>
      <c r="E64" s="56" t="s">
        <v>3679</v>
      </c>
      <c r="F64" s="82"/>
      <c r="G64" s="72" t="s">
        <v>3754</v>
      </c>
      <c r="H64" s="81" t="s">
        <v>3681</v>
      </c>
      <c r="I64" s="82"/>
      <c r="J64" s="72" t="s">
        <v>3754</v>
      </c>
      <c r="K64" s="83" t="s">
        <v>3679</v>
      </c>
      <c r="L64" s="75">
        <f>C64</f>
        <v>0</v>
      </c>
      <c r="M64" s="54">
        <f>F64</f>
        <v>0</v>
      </c>
      <c r="N64" s="54">
        <f>I64</f>
        <v>0</v>
      </c>
    </row>
    <row r="65" spans="2:14" ht="15" customHeight="1">
      <c r="B65" s="60" t="s">
        <v>3747</v>
      </c>
      <c r="C65" s="61">
        <f>L65</f>
        <v>0</v>
      </c>
      <c r="D65" s="62" t="s">
        <v>3754</v>
      </c>
      <c r="E65" s="72"/>
      <c r="F65" s="74">
        <f>M57+M62+M63+M58+M59+M56+M55+M60+M61</f>
        <v>0</v>
      </c>
      <c r="G65" s="73" t="s">
        <v>3754</v>
      </c>
      <c r="H65" s="72"/>
      <c r="I65" s="74">
        <f>N65</f>
        <v>9.35</v>
      </c>
      <c r="J65" s="64" t="s">
        <v>3754</v>
      </c>
      <c r="L65" s="76">
        <f>L57+L58+L59+L56+L55+L60+L61+L64</f>
        <v>0</v>
      </c>
      <c r="M65" s="69">
        <f>M57+M62+M63+M58+M59+M56+M55+M60+M61+M64</f>
        <v>0</v>
      </c>
      <c r="N65" s="70">
        <f>N62+N63+N58+N59+N64</f>
        <v>9.35</v>
      </c>
    </row>
    <row r="66" spans="2:14" ht="27" customHeight="1">
      <c r="B66" s="57" t="s">
        <v>3676</v>
      </c>
      <c r="C66" s="59">
        <f>C65+F65+I65</f>
        <v>9.35</v>
      </c>
      <c r="D66" s="65" t="s">
        <v>3675</v>
      </c>
    </row>
    <row r="67" spans="2:14" ht="27" customHeight="1">
      <c r="B67" s="57" t="s">
        <v>3677</v>
      </c>
      <c r="C67" s="59">
        <f>C54+F54</f>
        <v>0</v>
      </c>
      <c r="D67" s="58" t="s">
        <v>3762</v>
      </c>
    </row>
  </sheetData>
  <sheetProtection algorithmName="SHA-512" hashValue="SXatWUZsRgYhsh/e04l1hfyaLPTblZ+KpbV5HMcgc3wkfP2v4rE+oWwpRhPjlgCqelWEhG0J1/cTCeigo2XtAQ==" saltValue="DWZ8WAetBL9XcLrjayvR0Q==" spinCount="100000" sheet="1" selectLockedCells="1"/>
  <mergeCells count="3">
    <mergeCell ref="E3:H3"/>
    <mergeCell ref="E27:H27"/>
    <mergeCell ref="E51:H51"/>
  </mergeCells>
  <dataValidations count="7">
    <dataValidation type="whole" allowBlank="1" showInputMessage="1" showErrorMessage="1" error="Potrošnja energije mora biti između 0 i 9.999.999.999 kWh." sqref="C20" xr:uid="{0BE26904-3B15-4502-99BF-EABF360B99B9}">
      <formula1>0</formula1>
      <formula2>999999</formula2>
    </dataValidation>
    <dataValidation type="whole" allowBlank="1" showInputMessage="1" showErrorMessage="1" error="Potrošnja energije mora biti između 0 i 9.999.999.999 kWh." sqref="I32:I33 I36:I37 C38:C39 I8:I9 I12:I13 C14:C15 I56:I57 I60:I61 C62:C63" xr:uid="{E301D26E-05A8-409B-ABF0-9B3DDAEBADE8}">
      <formula1>0</formula1>
      <formula2>9999999999</formula2>
    </dataValidation>
    <dataValidation type="whole" allowBlank="1" showInputMessage="1" showErrorMessage="1" error="Potrošnja vode mora biti između 0 i 999999 m3." sqref="F41 C19 F17 C43 C67 F65" xr:uid="{1757A2A0-0F11-4C44-804A-35BF36E7B973}">
      <formula1>0</formula1>
      <formula2>999999</formula2>
    </dataValidation>
    <dataValidation type="decimal" allowBlank="1" showInputMessage="1" showErrorMessage="1" error="Potrošnja energije mora biti između 0 i 9.999.999.999 kWh." sqref="F31 F7 F55" xr:uid="{A1D29188-2059-4F15-9DE7-B3CD47E2FF4B}">
      <formula1>0</formula1>
      <formula2>999999</formula2>
    </dataValidation>
    <dataValidation type="decimal" allowBlank="1" showInputMessage="1" showErrorMessage="1" error="Potrošnja vode mora biti između 0 i 999999 m3." sqref="F30 F6 F54" xr:uid="{CF44F7BB-9098-4962-A5C8-6E868EE0F786}">
      <formula1>0</formula1>
      <formula2>999999</formula2>
    </dataValidation>
    <dataValidation type="decimal" allowBlank="1" showInputMessage="1" showErrorMessage="1" error="Potrošnja energije mora biti između 0 i 9.999.999.999 kWh." sqref="C31:C37 C40 F32:F40 I34:I35 I38:I40 C7:C13 C16 F8:F16 I10:I11 I14:I16 C55:C61 C64 F56:F64 I58:I59 I62:I64" xr:uid="{541B0AB8-DE67-4D0F-B790-9F31C5F238F5}">
      <formula1>0</formula1>
      <formula2>9999999999</formula2>
    </dataValidation>
    <dataValidation type="whole" allowBlank="1" showInputMessage="1" showErrorMessage="1" error="Potrošnja vode mora biti cijeli broj između 0 i 999.999 m3." sqref="C30 C6 C54" xr:uid="{9D7DDA73-DAAA-4936-A614-542AB6E371A8}">
      <formula1>0</formula1>
      <formula2>999999</formula2>
    </dataValidation>
  </dataValidations>
  <pageMargins left="0.7" right="0.7" top="1.25" bottom="1.25" header="0.3" footer="0.3"/>
  <pageSetup paperSize="9" orientation="landscape" r:id="rId1"/>
  <headerFooter>
    <oddHeader>&amp;L               &amp;G
&amp;"Times New Roman,Podebljano"&amp;10REPUBLIKA HRVATSKA
&amp;"Times New Roman,Uobičajeno"&amp;9MINISTARSTVO GOSPODARSTVA&amp;C&amp;"Times New Roman,Uobičajeno"
&amp;"Times New Roman,Podebljano"&amp;14List 2. podatci o potrošnji energije poduzeća</oddHeader>
    <oddFooter>&amp;C&amp;P/&amp;N&amp;R&amp;D</oddFooter>
  </headerFooter>
  <ignoredErrors>
    <ignoredError sqref="M8 M10 M32 M34 M56 M58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E111D08-0122-4747-B591-B4427F76E2CD}">
          <x14:formula1>
            <xm:f>Posta!$H$2:$H$4</xm:f>
          </x14:formula1>
          <xm:sqref>E40 E30:E37 H30:H40 E16 E6:E13 K33:K40 H6:H16 K9:K16 E64 E54:E61 H54:H64 K57:K64</xm:sqref>
        </x14:dataValidation>
        <x14:dataValidation type="list" allowBlank="1" showInputMessage="1" showErrorMessage="1" xr:uid="{03C1B3E9-F6BB-44DE-BEB4-186C8141C4D5}">
          <x14:formula1>
            <xm:f>Posta!$J$5:$J$7</xm:f>
          </x14:formula1>
          <xm:sqref>D37 D13 G13 G37 D61 G61</xm:sqref>
        </x14:dataValidation>
        <x14:dataValidation type="list" allowBlank="1" showInputMessage="1" showErrorMessage="1" xr:uid="{10D39C80-8316-4F8A-992A-5D3FE383DA91}">
          <x14:formula1>
            <xm:f>Posta!$J$5:$J$6</xm:f>
          </x14:formula1>
          <xm:sqref>J10 J14:J15 G14:G15 J38:J39 G38:G39 J34 J58 J62:J63 G62:G63</xm:sqref>
        </x14:dataValidation>
        <x14:dataValidation type="list" allowBlank="1" showInputMessage="1" showErrorMessage="1" xr:uid="{72681448-D1CF-4369-A7E6-BE15FC1181B0}">
          <x14:formula1>
            <xm:f>Posta!$J$6:$J$7</xm:f>
          </x14:formula1>
          <xm:sqref>J11 D34 J35 G34 G10 D10 J59 G58 D58</xm:sqref>
        </x14:dataValidation>
        <x14:dataValidation type="list" allowBlank="1" showInputMessage="1" showErrorMessage="1" xr:uid="{43547C18-B6C9-4105-99E4-293574444675}">
          <x14:formula1>
            <xm:f>Posta!$J$2:$J$4</xm:f>
          </x14:formula1>
          <xm:sqref>D33 D36 G36 D9 D12 G12 D57 D60 G60</xm:sqref>
        </x14:dataValidation>
        <x14:dataValidation type="list" allowBlank="1" showInputMessage="1" showErrorMessage="1" xr:uid="{5EBFA3E3-D275-4A57-9A3B-2E8A2D8CC325}">
          <x14:formula1>
            <xm:f>Posta!$J$3:$J$4</xm:f>
          </x14:formula1>
          <xm:sqref>D31:D32 D7:D8 D55:D56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C868-B134-49FC-A80D-8D9D7DBE23A1}">
  <dimension ref="A1:BM41"/>
  <sheetViews>
    <sheetView workbookViewId="0">
      <selection activeCell="M28" sqref="M28:BK28"/>
    </sheetView>
  </sheetViews>
  <sheetFormatPr defaultColWidth="2" defaultRowHeight="15"/>
  <cols>
    <col min="2" max="6" width="2" customWidth="1"/>
  </cols>
  <sheetData>
    <row r="1" spans="2:63" s="3" customFormat="1"/>
    <row r="2" spans="2:63" s="3" customFormat="1"/>
    <row r="3" spans="2:63" s="3" customFormat="1"/>
    <row r="4" spans="2:63" s="40" customFormat="1" ht="18">
      <c r="R4" s="48" t="s">
        <v>3806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2:63" s="40" customFormat="1" ht="18">
      <c r="R5" s="48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2:63" ht="14.45" customHeight="1">
      <c r="M6" t="s">
        <v>3802</v>
      </c>
    </row>
    <row r="7" spans="2:63" s="3" customFormat="1">
      <c r="B7" s="94">
        <v>1</v>
      </c>
      <c r="AK7" s="162" t="s">
        <v>3798</v>
      </c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9"/>
      <c r="AW7" s="159"/>
      <c r="AX7" s="160"/>
      <c r="AY7" s="161"/>
    </row>
    <row r="8" spans="2:63" s="3" customFormat="1" ht="5.0999999999999996" customHeight="1">
      <c r="M8" s="47"/>
      <c r="N8" s="47"/>
      <c r="O8" s="47"/>
      <c r="P8" s="47"/>
      <c r="Q8" s="47"/>
      <c r="R8" s="47"/>
      <c r="S8" s="47"/>
    </row>
    <row r="9" spans="2:63" s="3" customFormat="1">
      <c r="B9" s="3" t="s">
        <v>3682</v>
      </c>
      <c r="M9" s="155">
        <v>1234567890</v>
      </c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7"/>
    </row>
    <row r="10" spans="2:63" s="3" customFormat="1" ht="5.0999999999999996" customHeight="1">
      <c r="M10" s="47"/>
      <c r="N10" s="47"/>
      <c r="O10" s="47"/>
      <c r="P10" s="47"/>
      <c r="Q10" s="47"/>
      <c r="R10" s="47"/>
      <c r="S10" s="47"/>
    </row>
    <row r="11" spans="2:63" s="3" customFormat="1">
      <c r="B11" s="3" t="s">
        <v>3683</v>
      </c>
      <c r="M11" s="163" t="s">
        <v>3711</v>
      </c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5"/>
    </row>
    <row r="12" spans="2:63" s="3" customFormat="1" ht="5.0999999999999996" customHeight="1">
      <c r="M12" s="47"/>
      <c r="N12" s="47"/>
      <c r="O12" s="47"/>
      <c r="P12" s="47"/>
      <c r="Q12" s="47"/>
      <c r="R12" s="47"/>
      <c r="S12" s="47"/>
    </row>
    <row r="13" spans="2:63" s="3" customFormat="1" ht="14.45" customHeight="1">
      <c r="B13" s="3" t="s">
        <v>3684</v>
      </c>
      <c r="M13" s="166" t="s">
        <v>3795</v>
      </c>
      <c r="N13" s="167"/>
      <c r="O13" s="167"/>
      <c r="P13" s="167"/>
      <c r="Q13" s="167"/>
      <c r="R13" s="167"/>
      <c r="S13" s="168"/>
      <c r="U13" s="3" t="s">
        <v>3799</v>
      </c>
      <c r="BA13" s="159" t="s">
        <v>3801</v>
      </c>
      <c r="BB13" s="161"/>
    </row>
    <row r="14" spans="2:63" s="3" customFormat="1" ht="5.0999999999999996" customHeight="1">
      <c r="M14" s="47"/>
      <c r="N14" s="47"/>
      <c r="O14" s="47"/>
      <c r="P14" s="47"/>
      <c r="Q14" s="47"/>
      <c r="R14" s="47"/>
      <c r="S14" s="47"/>
    </row>
    <row r="15" spans="2:63" s="3" customFormat="1">
      <c r="B15" s="3" t="s">
        <v>3685</v>
      </c>
      <c r="M15" s="166">
        <v>1234567890</v>
      </c>
      <c r="N15" s="167"/>
      <c r="O15" s="167"/>
      <c r="P15" s="167"/>
      <c r="Q15" s="167"/>
      <c r="R15" s="167"/>
      <c r="S15" s="168"/>
      <c r="U15" s="3" t="s">
        <v>3803</v>
      </c>
      <c r="AB15" s="166">
        <v>1234567890</v>
      </c>
      <c r="AC15" s="167"/>
      <c r="AD15" s="167"/>
      <c r="AE15" s="167"/>
      <c r="AF15" s="167"/>
      <c r="AG15" s="167"/>
      <c r="AH15" s="168"/>
      <c r="AI15" s="3" t="s">
        <v>3687</v>
      </c>
      <c r="AQ15" s="3" t="s">
        <v>3689</v>
      </c>
      <c r="BB15" s="166"/>
      <c r="BC15" s="167"/>
      <c r="BD15" s="167"/>
      <c r="BE15" s="167"/>
      <c r="BF15" s="167"/>
      <c r="BG15" s="167"/>
      <c r="BH15" s="168"/>
      <c r="BI15" s="3" t="s">
        <v>3690</v>
      </c>
    </row>
    <row r="16" spans="2:63" s="3" customFormat="1" ht="5.0999999999999996" customHeight="1">
      <c r="M16" s="47"/>
      <c r="N16" s="47"/>
      <c r="O16" s="47"/>
      <c r="P16" s="47"/>
      <c r="Q16" s="47"/>
      <c r="R16" s="47"/>
      <c r="S16" s="47"/>
    </row>
    <row r="17" spans="2:63" s="3" customFormat="1" ht="14.45" customHeight="1">
      <c r="B17" s="3" t="s">
        <v>3686</v>
      </c>
      <c r="M17" s="166"/>
      <c r="N17" s="167"/>
      <c r="O17" s="167"/>
      <c r="P17" s="167"/>
      <c r="Q17" s="167"/>
      <c r="R17" s="167"/>
      <c r="S17" s="168"/>
      <c r="U17" s="3" t="s">
        <v>3688</v>
      </c>
      <c r="V17"/>
      <c r="W17"/>
      <c r="X17"/>
      <c r="Y17"/>
      <c r="Z17"/>
      <c r="AA17"/>
      <c r="AB17"/>
      <c r="AC17"/>
      <c r="AD17"/>
      <c r="AE17"/>
      <c r="AF17" s="166">
        <v>1234567890</v>
      </c>
      <c r="AG17" s="167"/>
      <c r="AH17" s="167"/>
      <c r="AI17" s="167"/>
      <c r="AJ17" s="167"/>
      <c r="AK17" s="167"/>
      <c r="AL17" s="168"/>
      <c r="AS17" s="108" t="s">
        <v>3804</v>
      </c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66">
        <v>25.3</v>
      </c>
      <c r="BG17" s="167"/>
      <c r="BH17" s="168"/>
      <c r="BI17" s="3" t="s">
        <v>3796</v>
      </c>
    </row>
    <row r="18" spans="2:63" s="3" customFormat="1" ht="5.0999999999999996" customHeight="1">
      <c r="M18" s="47"/>
      <c r="N18" s="47"/>
      <c r="O18" s="47"/>
      <c r="P18" s="47"/>
      <c r="Q18" s="47"/>
      <c r="R18" s="47"/>
      <c r="S18" s="47"/>
    </row>
    <row r="19" spans="2:63" s="3" customFormat="1" ht="14.45" customHeight="1">
      <c r="B19" t="s">
        <v>3822</v>
      </c>
      <c r="M19" s="47"/>
      <c r="N19" s="166"/>
      <c r="O19" s="167"/>
      <c r="P19" s="167"/>
      <c r="Q19" s="167"/>
      <c r="R19" s="167"/>
      <c r="S19" s="167"/>
      <c r="T19" s="167"/>
      <c r="U19" s="167"/>
      <c r="V19" s="167"/>
      <c r="W19" s="167"/>
      <c r="X19" s="168"/>
    </row>
    <row r="20" spans="2:63" s="3" customFormat="1" ht="5.0999999999999996" customHeight="1">
      <c r="M20" s="47"/>
      <c r="N20" s="47"/>
      <c r="O20" s="47"/>
      <c r="P20" s="47"/>
      <c r="Q20" s="47"/>
      <c r="R20" s="47"/>
      <c r="S20" s="47"/>
    </row>
    <row r="21" spans="2:63" ht="14.45" customHeight="1">
      <c r="B21" t="s">
        <v>3823</v>
      </c>
      <c r="M21" s="47"/>
      <c r="N21" s="166"/>
      <c r="O21" s="167"/>
      <c r="P21" s="167"/>
      <c r="Q21" s="167"/>
      <c r="R21" s="167"/>
      <c r="S21" s="167"/>
      <c r="T21" s="167"/>
      <c r="U21" s="167"/>
      <c r="V21" s="167"/>
      <c r="W21" s="167"/>
      <c r="X21" s="168"/>
    </row>
    <row r="22" spans="2:63" ht="5.0999999999999996" customHeight="1"/>
    <row r="23" spans="2:63">
      <c r="B23" t="s">
        <v>3693</v>
      </c>
    </row>
    <row r="24" spans="2:63" ht="15.75">
      <c r="R24" s="48" t="s">
        <v>3807</v>
      </c>
    </row>
    <row r="25" spans="2:63" ht="5.0999999999999996" customHeight="1">
      <c r="R25" s="48"/>
    </row>
    <row r="26" spans="2:63">
      <c r="T26" s="162" t="s">
        <v>3797</v>
      </c>
      <c r="U26" s="162"/>
      <c r="V26" s="162"/>
      <c r="W26" s="162"/>
      <c r="X26" s="162"/>
      <c r="Y26" s="159"/>
      <c r="Z26" s="160"/>
      <c r="AA26" s="160"/>
      <c r="AB26" s="161"/>
    </row>
    <row r="27" spans="2:63" ht="5.0999999999999996" customHeight="1">
      <c r="R27" s="48"/>
    </row>
    <row r="28" spans="2:63" s="3" customFormat="1">
      <c r="B28" s="3" t="s">
        <v>3808</v>
      </c>
      <c r="M28" s="155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7"/>
    </row>
    <row r="29" spans="2:63" ht="29.1" customHeight="1">
      <c r="B29" s="88" t="s">
        <v>3809</v>
      </c>
      <c r="C29" s="3"/>
      <c r="D29" s="3"/>
      <c r="E29" s="3"/>
      <c r="F29" s="3"/>
      <c r="G29" s="3"/>
      <c r="H29" s="3"/>
      <c r="I29" s="3"/>
      <c r="J29" s="3"/>
      <c r="M29" s="158" t="s">
        <v>3811</v>
      </c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</row>
    <row r="30" spans="2:63" ht="14.45" customHeight="1">
      <c r="M30" t="s">
        <v>3810</v>
      </c>
    </row>
    <row r="31" spans="2:63" ht="14.45" customHeight="1"/>
    <row r="39" spans="1:6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6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</row>
    <row r="41" spans="1:6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</sheetData>
  <mergeCells count="19">
    <mergeCell ref="AS17:BE17"/>
    <mergeCell ref="AK7:AV7"/>
    <mergeCell ref="N21:X21"/>
    <mergeCell ref="M28:BK28"/>
    <mergeCell ref="M29:BK29"/>
    <mergeCell ref="AW7:AY7"/>
    <mergeCell ref="T26:X26"/>
    <mergeCell ref="Y26:AB26"/>
    <mergeCell ref="M9:BK9"/>
    <mergeCell ref="M11:BK11"/>
    <mergeCell ref="BB15:BH15"/>
    <mergeCell ref="AB15:AH15"/>
    <mergeCell ref="AF17:AL17"/>
    <mergeCell ref="M15:S15"/>
    <mergeCell ref="M13:S13"/>
    <mergeCell ref="BA13:BB13"/>
    <mergeCell ref="BF17:BH17"/>
    <mergeCell ref="M17:S17"/>
    <mergeCell ref="N19:X19"/>
  </mergeCells>
  <dataValidations count="5">
    <dataValidation type="whole" allowBlank="1" showInputMessage="1" showErrorMessage="1" sqref="AL4:AN5" xr:uid="{6A1DE308-A0F0-43F5-AAB0-8F7F39A8827D}">
      <formula1>2023</formula1>
      <formula2>2050</formula2>
    </dataValidation>
    <dataValidation type="decimal" allowBlank="1" showInputMessage="1" showErrorMessage="1" error="Potrošnja vode mora biti između 0 i 999999 m3." sqref="BF17" xr:uid="{D898FDA3-5B69-4C33-8EA0-5A0A8877EEB1}">
      <formula1>0</formula1>
      <formula2>30</formula2>
    </dataValidation>
    <dataValidation type="whole" allowBlank="1" showInputMessage="1" showErrorMessage="1" error="Potrošnja energije mora biti između 0 i 9.999.999.999 kWh." sqref="AB15:AH15 M8:S8 AF17:AL17 BB15:BH15 M10:S10 M12:S12 M14:S16" xr:uid="{0412898A-BFE6-43A6-BD8B-D60A07377ED8}">
      <formula1>0</formula1>
      <formula2>9999999999</formula2>
    </dataValidation>
    <dataValidation type="whole" allowBlank="1" showInputMessage="1" showErrorMessage="1" error="Moguće je upisati samo godine koje su četiri godine veće ili manje od tekuće godine" sqref="AW7:AY7" xr:uid="{AE5DE62E-0BA2-4DD8-95F7-8E85F5F15A8C}">
      <formula1>YEAR(NOW())-4</formula1>
      <formula2>YEAR(NOW())+4</formula2>
    </dataValidation>
    <dataValidation type="whole" allowBlank="1" showInputMessage="1" showErrorMessage="1" error="SMIVID je broj pod kojim se vodi provedbena mjera u Sustavu za praćenje, mjerenje i verifikaciju ušteda energije (članak 45. stavak 1. Zakon o energetskoj učinkovitosti NN 155/25)" sqref="Y26:AB26" xr:uid="{6940EDDC-09E7-4AEF-B6D5-F28D8CEA3475}">
      <formula1>40000</formula1>
      <formula2>200000</formula2>
    </dataValidation>
  </dataValidations>
  <pageMargins left="0.7" right="0.7" top="1.25" bottom="1.25" header="0.3" footer="0.3"/>
  <pageSetup paperSize="9" orientation="landscape" r:id="rId1"/>
  <headerFooter>
    <oddHeader>&amp;L               &amp;G
&amp;"Times New Roman,Regular"&amp;10REPUBLIKA HRVATSKA
&amp;9MINISTARSTVO GOSPODARSTVA&amp;C&amp;"Times New Roman,Regular"
&amp;14List 3. podatci o mjerama za povećanje energetske učinkovitosti</oddHeader>
    <oddFooter>&amp;C&amp;P/&amp;N&amp;R&amp;D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 altText="Planirana mjera">
                <anchor moveWithCells="1">
                  <from>
                    <xdr:col>11</xdr:col>
                    <xdr:colOff>123825</xdr:colOff>
                    <xdr:row>5</xdr:row>
                    <xdr:rowOff>171450</xdr:rowOff>
                  </from>
                  <to>
                    <xdr:col>18</xdr:col>
                    <xdr:colOff>85725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Option Button 4">
              <controlPr defaultSize="0" autoFill="0" autoLine="0" autoPict="0" altText="Provedena mjera">
                <anchor moveWithCells="1">
                  <from>
                    <xdr:col>11</xdr:col>
                    <xdr:colOff>114300</xdr:colOff>
                    <xdr:row>24</xdr:row>
                    <xdr:rowOff>38100</xdr:rowOff>
                  </from>
                  <to>
                    <xdr:col>18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8660D49-763D-408E-B098-4156BBCC5C0C}">
          <x14:formula1>
            <xm:f>'Popis mjera'!$B$2:$B$38</xm:f>
          </x14:formula1>
          <xm:sqref>M11</xm:sqref>
        </x14:dataValidation>
        <x14:dataValidation type="list" allowBlank="1" showInputMessage="1" showErrorMessage="1" xr:uid="{34B91E68-A898-4F88-8C2A-366BFC8F8B7B}">
          <x14:formula1>
            <xm:f>Posta!$E$7:$E$8</xm:f>
          </x14:formula1>
          <xm:sqref>BA13:BB13</xm:sqref>
        </x14:dataValidation>
        <x14:dataValidation type="list" allowBlank="1" showInputMessage="1" showErrorMessage="1" xr:uid="{789DA966-1F3E-46B7-A19C-50CC4434A722}">
          <x14:formula1>
            <xm:f>Posta!$P$2:$P$10</xm:f>
          </x14:formula1>
          <xm:sqref>N19:X19 N21:X21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2B8B-A0CE-423D-AB94-DA49BB31CD0E}">
  <dimension ref="A1:BM41"/>
  <sheetViews>
    <sheetView topLeftCell="A15" workbookViewId="0">
      <selection activeCell="B7" sqref="B7"/>
    </sheetView>
  </sheetViews>
  <sheetFormatPr defaultColWidth="2" defaultRowHeight="15"/>
  <cols>
    <col min="2" max="6" width="2" customWidth="1"/>
  </cols>
  <sheetData>
    <row r="1" spans="2:63" s="3" customFormat="1"/>
    <row r="2" spans="2:63" s="3" customFormat="1"/>
    <row r="3" spans="2:63" s="3" customFormat="1"/>
    <row r="4" spans="2:63" s="40" customFormat="1" ht="18">
      <c r="R4" s="48" t="s">
        <v>3806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2:63" s="40" customFormat="1" ht="18">
      <c r="R5" s="48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2:63" ht="14.45" customHeight="1">
      <c r="M6" t="s">
        <v>3802</v>
      </c>
    </row>
    <row r="7" spans="2:63" s="3" customFormat="1">
      <c r="B7" s="94">
        <v>2</v>
      </c>
      <c r="AK7" s="162" t="s">
        <v>3798</v>
      </c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87"/>
      <c r="AW7" s="159"/>
      <c r="AX7" s="160"/>
      <c r="AY7" s="161"/>
    </row>
    <row r="8" spans="2:63" s="3" customFormat="1" ht="5.0999999999999996" customHeight="1">
      <c r="M8" s="47"/>
      <c r="N8" s="47"/>
      <c r="O8" s="47"/>
      <c r="P8" s="47"/>
      <c r="Q8" s="47"/>
      <c r="R8" s="47"/>
      <c r="S8" s="47"/>
    </row>
    <row r="9" spans="2:63" s="3" customFormat="1">
      <c r="B9" s="3" t="s">
        <v>3682</v>
      </c>
      <c r="M9" s="155">
        <v>1234567890</v>
      </c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7"/>
    </row>
    <row r="10" spans="2:63" s="3" customFormat="1" ht="5.0999999999999996" customHeight="1">
      <c r="M10" s="47"/>
      <c r="N10" s="47"/>
      <c r="O10" s="47"/>
      <c r="P10" s="47"/>
      <c r="Q10" s="47"/>
      <c r="R10" s="47"/>
      <c r="S10" s="47"/>
    </row>
    <row r="11" spans="2:63" s="3" customFormat="1">
      <c r="B11" s="3" t="s">
        <v>3683</v>
      </c>
      <c r="M11" s="163" t="s">
        <v>3711</v>
      </c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5"/>
    </row>
    <row r="12" spans="2:63" s="3" customFormat="1" ht="5.0999999999999996" customHeight="1">
      <c r="M12" s="47"/>
      <c r="N12" s="47"/>
      <c r="O12" s="47"/>
      <c r="P12" s="47"/>
      <c r="Q12" s="47"/>
      <c r="R12" s="47"/>
      <c r="S12" s="47"/>
    </row>
    <row r="13" spans="2:63" s="3" customFormat="1" ht="14.45" customHeight="1">
      <c r="B13" s="3" t="s">
        <v>3684</v>
      </c>
      <c r="M13" s="166" t="s">
        <v>3795</v>
      </c>
      <c r="N13" s="167"/>
      <c r="O13" s="167"/>
      <c r="P13" s="167"/>
      <c r="Q13" s="167"/>
      <c r="R13" s="167"/>
      <c r="S13" s="168"/>
      <c r="U13" s="3" t="s">
        <v>3799</v>
      </c>
      <c r="BA13" s="159" t="s">
        <v>3801</v>
      </c>
      <c r="BB13" s="161"/>
    </row>
    <row r="14" spans="2:63" s="3" customFormat="1" ht="5.0999999999999996" customHeight="1">
      <c r="M14" s="47"/>
      <c r="N14" s="47"/>
      <c r="O14" s="47"/>
      <c r="P14" s="47"/>
      <c r="Q14" s="47"/>
      <c r="R14" s="47"/>
      <c r="S14" s="47"/>
    </row>
    <row r="15" spans="2:63" s="3" customFormat="1">
      <c r="B15" s="3" t="s">
        <v>3685</v>
      </c>
      <c r="M15" s="166">
        <v>1234567890</v>
      </c>
      <c r="N15" s="167"/>
      <c r="O15" s="167"/>
      <c r="P15" s="167"/>
      <c r="Q15" s="167"/>
      <c r="R15" s="167"/>
      <c r="S15" s="168"/>
      <c r="U15" s="3" t="s">
        <v>3803</v>
      </c>
      <c r="AB15" s="166">
        <v>1234567890</v>
      </c>
      <c r="AC15" s="167"/>
      <c r="AD15" s="167"/>
      <c r="AE15" s="167"/>
      <c r="AF15" s="167"/>
      <c r="AG15" s="167"/>
      <c r="AH15" s="168"/>
      <c r="AI15" s="3" t="s">
        <v>3687</v>
      </c>
      <c r="AQ15" s="3" t="s">
        <v>3689</v>
      </c>
      <c r="BB15" s="166"/>
      <c r="BC15" s="167"/>
      <c r="BD15" s="167"/>
      <c r="BE15" s="167"/>
      <c r="BF15" s="167"/>
      <c r="BG15" s="167"/>
      <c r="BH15" s="168"/>
      <c r="BI15" s="3" t="s">
        <v>3690</v>
      </c>
    </row>
    <row r="16" spans="2:63" s="3" customFormat="1" ht="5.0999999999999996" customHeight="1">
      <c r="M16" s="47"/>
      <c r="N16" s="47"/>
      <c r="O16" s="47"/>
      <c r="P16" s="47"/>
      <c r="Q16" s="47"/>
      <c r="R16" s="47"/>
      <c r="S16" s="47"/>
    </row>
    <row r="17" spans="2:63" s="3" customFormat="1" ht="14.45" customHeight="1">
      <c r="B17" s="3" t="s">
        <v>3686</v>
      </c>
      <c r="M17" s="166"/>
      <c r="N17" s="167"/>
      <c r="O17" s="167"/>
      <c r="P17" s="167"/>
      <c r="Q17" s="167"/>
      <c r="R17" s="167"/>
      <c r="S17" s="168"/>
      <c r="U17" s="3" t="s">
        <v>3688</v>
      </c>
      <c r="V17"/>
      <c r="W17"/>
      <c r="X17"/>
      <c r="Y17"/>
      <c r="Z17"/>
      <c r="AA17"/>
      <c r="AB17"/>
      <c r="AC17"/>
      <c r="AD17"/>
      <c r="AE17"/>
      <c r="AF17" s="166">
        <v>1234567890</v>
      </c>
      <c r="AG17" s="167"/>
      <c r="AH17" s="167"/>
      <c r="AI17" s="167"/>
      <c r="AJ17" s="167"/>
      <c r="AK17" s="167"/>
      <c r="AL17" s="168"/>
      <c r="AN17" s="108" t="s">
        <v>3804</v>
      </c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70"/>
      <c r="AZ17" s="166">
        <v>25.3</v>
      </c>
      <c r="BA17" s="167"/>
      <c r="BB17" s="168"/>
      <c r="BC17" s="3" t="s">
        <v>3796</v>
      </c>
    </row>
    <row r="18" spans="2:63" s="3" customFormat="1" ht="5.0999999999999996" customHeight="1">
      <c r="M18" s="47"/>
      <c r="N18" s="47"/>
      <c r="O18" s="47"/>
      <c r="P18" s="47"/>
      <c r="Q18" s="47"/>
      <c r="R18" s="47"/>
      <c r="S18" s="47"/>
    </row>
    <row r="19" spans="2:63" s="3" customFormat="1" ht="14.45" customHeight="1">
      <c r="B19" t="s">
        <v>3691</v>
      </c>
      <c r="M19" s="47"/>
      <c r="N19" s="166"/>
      <c r="O19" s="167"/>
      <c r="P19" s="167"/>
      <c r="Q19" s="167"/>
      <c r="R19" s="167"/>
      <c r="S19" s="167"/>
      <c r="T19" s="167"/>
      <c r="U19" s="167"/>
      <c r="V19" s="167"/>
      <c r="W19" s="167"/>
      <c r="X19" s="168"/>
    </row>
    <row r="20" spans="2:63" s="3" customFormat="1" ht="5.0999999999999996" customHeight="1">
      <c r="M20" s="47"/>
      <c r="N20" s="47"/>
      <c r="O20" s="47"/>
      <c r="P20" s="47"/>
      <c r="Q20" s="47"/>
      <c r="R20" s="47"/>
      <c r="S20" s="47"/>
    </row>
    <row r="21" spans="2:63" ht="14.45" customHeight="1">
      <c r="B21" t="s">
        <v>3692</v>
      </c>
      <c r="M21" s="47"/>
      <c r="N21" s="166"/>
      <c r="O21" s="167"/>
      <c r="P21" s="167"/>
      <c r="Q21" s="167"/>
      <c r="R21" s="167"/>
      <c r="S21" s="167"/>
      <c r="T21" s="167"/>
      <c r="U21" s="167"/>
      <c r="V21" s="167"/>
      <c r="W21" s="167"/>
      <c r="X21" s="168"/>
    </row>
    <row r="22" spans="2:63" ht="5.0999999999999996" customHeight="1"/>
    <row r="23" spans="2:63">
      <c r="B23" t="s">
        <v>3693</v>
      </c>
    </row>
    <row r="24" spans="2:63" ht="15.75">
      <c r="R24" s="48" t="s">
        <v>3807</v>
      </c>
    </row>
    <row r="25" spans="2:63" ht="5.0999999999999996" customHeight="1">
      <c r="R25" s="48"/>
    </row>
    <row r="26" spans="2:63">
      <c r="T26" s="162" t="s">
        <v>3797</v>
      </c>
      <c r="U26" s="162"/>
      <c r="V26" s="162"/>
      <c r="W26" s="162"/>
      <c r="X26" s="162"/>
      <c r="Y26" s="159"/>
      <c r="Z26" s="160"/>
      <c r="AA26" s="160"/>
      <c r="AB26" s="161"/>
    </row>
    <row r="27" spans="2:63" ht="5.0999999999999996" customHeight="1">
      <c r="R27" s="48"/>
    </row>
    <row r="28" spans="2:63" s="3" customFormat="1">
      <c r="B28" s="3" t="s">
        <v>3808</v>
      </c>
      <c r="M28" s="155">
        <v>1234567890</v>
      </c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7"/>
    </row>
    <row r="29" spans="2:63" ht="29.1" customHeight="1">
      <c r="B29" s="88" t="s">
        <v>3809</v>
      </c>
      <c r="C29" s="3"/>
      <c r="D29" s="3"/>
      <c r="E29" s="3"/>
      <c r="F29" s="3"/>
      <c r="G29" s="3"/>
      <c r="H29" s="3"/>
      <c r="I29" s="3"/>
      <c r="J29" s="3"/>
      <c r="M29" s="158" t="s">
        <v>3811</v>
      </c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</row>
    <row r="30" spans="2:63" ht="14.45" customHeight="1">
      <c r="M30" t="s">
        <v>3810</v>
      </c>
    </row>
    <row r="31" spans="2:63" ht="14.45" customHeight="1"/>
    <row r="39" spans="1:6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6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</row>
    <row r="41" spans="1:6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</sheetData>
  <mergeCells count="19">
    <mergeCell ref="AK7:AU7"/>
    <mergeCell ref="AW7:AY7"/>
    <mergeCell ref="M9:BK9"/>
    <mergeCell ref="M11:BK11"/>
    <mergeCell ref="M13:S13"/>
    <mergeCell ref="BA13:BB13"/>
    <mergeCell ref="M29:BK29"/>
    <mergeCell ref="M15:S15"/>
    <mergeCell ref="AB15:AH15"/>
    <mergeCell ref="BB15:BH15"/>
    <mergeCell ref="M17:S17"/>
    <mergeCell ref="AF17:AL17"/>
    <mergeCell ref="AN17:AY17"/>
    <mergeCell ref="AZ17:BB17"/>
    <mergeCell ref="N19:X19"/>
    <mergeCell ref="N21:X21"/>
    <mergeCell ref="T26:X26"/>
    <mergeCell ref="Y26:AB26"/>
    <mergeCell ref="M28:BK28"/>
  </mergeCells>
  <dataValidations count="5">
    <dataValidation type="whole" allowBlank="1" showInputMessage="1" showErrorMessage="1" error="SMIVID je broj pod kojim se vodi provedbena mjera u Sustavu za praćenje, mjerenje i verifikaciju ušteda energije (članak 45. stavak 1. Zakon o energetskoj učinkovitosti NN 155/25)" sqref="Y26:AB26" xr:uid="{BF1159E2-B4C8-4CC7-A73D-15ED222593C1}">
      <formula1>40000</formula1>
      <formula2>200000</formula2>
    </dataValidation>
    <dataValidation type="whole" allowBlank="1" showInputMessage="1" showErrorMessage="1" error="Moguće je upisati samo godine koje su četiri godine veće ili manje od tekuće godine" sqref="AW7:AY7" xr:uid="{023A3698-C66A-4AD3-A0AC-0FD48283BC97}">
      <formula1>YEAR(NOW())-4</formula1>
      <formula2>YEAR(NOW())+4</formula2>
    </dataValidation>
    <dataValidation type="whole" allowBlank="1" showInputMessage="1" showErrorMessage="1" error="Potrošnja energije mora biti između 0 i 9.999.999.999 kWh." sqref="AB15:AH15 M8:S8 AF17:AL17 BB15:BH15 M10:S10 M12:S12 M14:S16" xr:uid="{DD515B72-692F-4F27-B0EC-D248D65851F5}">
      <formula1>0</formula1>
      <formula2>9999999999</formula2>
    </dataValidation>
    <dataValidation type="decimal" allowBlank="1" showInputMessage="1" showErrorMessage="1" error="Potrošnja vode mora biti između 0 i 999999 m3." sqref="AZ17" xr:uid="{9B8D7C8F-5485-4CEE-8414-849290C7FA66}">
      <formula1>0</formula1>
      <formula2>30</formula2>
    </dataValidation>
    <dataValidation type="whole" allowBlank="1" showInputMessage="1" showErrorMessage="1" sqref="AL4:AN5" xr:uid="{C1E7356B-F597-4892-819B-6D796EFD188E}">
      <formula1>2023</formula1>
      <formula2>2050</formula2>
    </dataValidation>
  </dataValidations>
  <pageMargins left="0.7" right="0.7" top="1.25" bottom="1.25" header="0.3" footer="0.3"/>
  <pageSetup paperSize="9" orientation="landscape" r:id="rId1"/>
  <headerFooter>
    <oddHeader>&amp;L               &amp;G
&amp;"Times New Roman,Regular"&amp;10REPUBLIKA HRVATSKA
&amp;9MINISTARSTVO GOSPODARSTVA&amp;C&amp;"Times New Roman,Regular"
&amp;14List 3. podatci o mjerama za povećanje energetske učinkovitosti</oddHeader>
    <oddFooter>&amp;C&amp;P/&amp;N&amp;R&amp;D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Option Button 1">
              <controlPr defaultSize="0" autoFill="0" autoLine="0" autoPict="0" altText="Planirana mjera">
                <anchor moveWithCells="1">
                  <from>
                    <xdr:col>11</xdr:col>
                    <xdr:colOff>123825</xdr:colOff>
                    <xdr:row>5</xdr:row>
                    <xdr:rowOff>171450</xdr:rowOff>
                  </from>
                  <to>
                    <xdr:col>18</xdr:col>
                    <xdr:colOff>85725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Option Button 2">
              <controlPr defaultSize="0" autoFill="0" autoLine="0" autoPict="0" altText="Provedena mjera">
                <anchor moveWithCells="1">
                  <from>
                    <xdr:col>11</xdr:col>
                    <xdr:colOff>114300</xdr:colOff>
                    <xdr:row>24</xdr:row>
                    <xdr:rowOff>38100</xdr:rowOff>
                  </from>
                  <to>
                    <xdr:col>18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BF279D-4E73-46EC-ACEF-F92076C01694}">
          <x14:formula1>
            <xm:f>Posta!$P$2:$P$5</xm:f>
          </x14:formula1>
          <xm:sqref>N21:X21 N19:X19</xm:sqref>
        </x14:dataValidation>
        <x14:dataValidation type="list" allowBlank="1" showInputMessage="1" showErrorMessage="1" xr:uid="{15C6DDA9-E277-40B9-93E7-E71F750A3EDA}">
          <x14:formula1>
            <xm:f>Posta!$E$7:$E$8</xm:f>
          </x14:formula1>
          <xm:sqref>BA13:BB13</xm:sqref>
        </x14:dataValidation>
        <x14:dataValidation type="list" allowBlank="1" showInputMessage="1" showErrorMessage="1" xr:uid="{6B1074AA-D733-4CD8-8636-BE750B2EAD72}">
          <x14:formula1>
            <xm:f>'Popis mjera'!$B$2:$B$38</xm:f>
          </x14:formula1>
          <xm:sqref>M11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5064-9E1F-4255-BC2F-30DCF210E46A}">
  <dimension ref="A1:BM41"/>
  <sheetViews>
    <sheetView topLeftCell="A4" workbookViewId="0">
      <selection activeCell="E30" sqref="E30"/>
    </sheetView>
  </sheetViews>
  <sheetFormatPr defaultColWidth="2" defaultRowHeight="15"/>
  <cols>
    <col min="2" max="6" width="2" customWidth="1"/>
  </cols>
  <sheetData>
    <row r="1" spans="2:63" s="3" customFormat="1"/>
    <row r="2" spans="2:63" s="3" customFormat="1"/>
    <row r="3" spans="2:63" s="3" customFormat="1"/>
    <row r="4" spans="2:63" s="40" customFormat="1" ht="18">
      <c r="R4" s="48" t="s">
        <v>3806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2:63" s="40" customFormat="1" ht="18">
      <c r="R5" s="48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2:63" ht="14.45" customHeight="1">
      <c r="M6" t="s">
        <v>3802</v>
      </c>
    </row>
    <row r="7" spans="2:63" s="3" customFormat="1">
      <c r="B7" s="89">
        <v>2</v>
      </c>
      <c r="AK7" s="162" t="s">
        <v>3798</v>
      </c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87"/>
      <c r="AW7" s="159"/>
      <c r="AX7" s="160"/>
      <c r="AY7" s="161"/>
    </row>
    <row r="8" spans="2:63" s="3" customFormat="1" ht="5.0999999999999996" customHeight="1">
      <c r="M8" s="47"/>
      <c r="N8" s="47"/>
      <c r="O8" s="47"/>
      <c r="P8" s="47"/>
      <c r="Q8" s="47"/>
      <c r="R8" s="47"/>
      <c r="S8" s="47"/>
    </row>
    <row r="9" spans="2:63" s="3" customFormat="1">
      <c r="B9" s="3" t="s">
        <v>3682</v>
      </c>
      <c r="M9" s="155">
        <v>1234567890</v>
      </c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7"/>
    </row>
    <row r="10" spans="2:63" s="3" customFormat="1" ht="5.0999999999999996" customHeight="1">
      <c r="M10" s="47"/>
      <c r="N10" s="47"/>
      <c r="O10" s="47"/>
      <c r="P10" s="47"/>
      <c r="Q10" s="47"/>
      <c r="R10" s="47"/>
      <c r="S10" s="47"/>
    </row>
    <row r="11" spans="2:63" s="3" customFormat="1">
      <c r="B11" s="3" t="s">
        <v>3683</v>
      </c>
      <c r="M11" s="163" t="s">
        <v>3711</v>
      </c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5"/>
    </row>
    <row r="12" spans="2:63" s="3" customFormat="1" ht="5.0999999999999996" customHeight="1">
      <c r="M12" s="47"/>
      <c r="N12" s="47"/>
      <c r="O12" s="47"/>
      <c r="P12" s="47"/>
      <c r="Q12" s="47"/>
      <c r="R12" s="47"/>
      <c r="S12" s="47"/>
    </row>
    <row r="13" spans="2:63" s="3" customFormat="1" ht="14.45" customHeight="1">
      <c r="B13" s="3" t="s">
        <v>3684</v>
      </c>
      <c r="M13" s="166" t="s">
        <v>3795</v>
      </c>
      <c r="N13" s="167"/>
      <c r="O13" s="167"/>
      <c r="P13" s="167"/>
      <c r="Q13" s="167"/>
      <c r="R13" s="167"/>
      <c r="S13" s="168"/>
      <c r="U13" s="3" t="s">
        <v>3799</v>
      </c>
      <c r="BA13" s="159" t="s">
        <v>3801</v>
      </c>
      <c r="BB13" s="161"/>
    </row>
    <row r="14" spans="2:63" s="3" customFormat="1" ht="5.0999999999999996" customHeight="1">
      <c r="M14" s="47"/>
      <c r="N14" s="47"/>
      <c r="O14" s="47"/>
      <c r="P14" s="47"/>
      <c r="Q14" s="47"/>
      <c r="R14" s="47"/>
      <c r="S14" s="47"/>
    </row>
    <row r="15" spans="2:63" s="3" customFormat="1">
      <c r="B15" s="3" t="s">
        <v>3685</v>
      </c>
      <c r="M15" s="166">
        <v>1234567890</v>
      </c>
      <c r="N15" s="167"/>
      <c r="O15" s="167"/>
      <c r="P15" s="167"/>
      <c r="Q15" s="167"/>
      <c r="R15" s="167"/>
      <c r="S15" s="168"/>
      <c r="U15" s="3" t="s">
        <v>3803</v>
      </c>
      <c r="AB15" s="166">
        <v>1234567890</v>
      </c>
      <c r="AC15" s="167"/>
      <c r="AD15" s="167"/>
      <c r="AE15" s="167"/>
      <c r="AF15" s="167"/>
      <c r="AG15" s="167"/>
      <c r="AH15" s="168"/>
      <c r="AI15" s="3" t="s">
        <v>3687</v>
      </c>
      <c r="AQ15" s="3" t="s">
        <v>3689</v>
      </c>
      <c r="BB15" s="166"/>
      <c r="BC15" s="167"/>
      <c r="BD15" s="167"/>
      <c r="BE15" s="167"/>
      <c r="BF15" s="167"/>
      <c r="BG15" s="167"/>
      <c r="BH15" s="168"/>
      <c r="BI15" s="3" t="s">
        <v>3690</v>
      </c>
    </row>
    <row r="16" spans="2:63" s="3" customFormat="1" ht="5.0999999999999996" customHeight="1">
      <c r="M16" s="47"/>
      <c r="N16" s="47"/>
      <c r="O16" s="47"/>
      <c r="P16" s="47"/>
      <c r="Q16" s="47"/>
      <c r="R16" s="47"/>
      <c r="S16" s="47"/>
    </row>
    <row r="17" spans="2:63" s="3" customFormat="1" ht="14.45" customHeight="1">
      <c r="B17" s="3" t="s">
        <v>3686</v>
      </c>
      <c r="M17" s="166"/>
      <c r="N17" s="167"/>
      <c r="O17" s="167"/>
      <c r="P17" s="167"/>
      <c r="Q17" s="167"/>
      <c r="R17" s="167"/>
      <c r="S17" s="168"/>
      <c r="U17" s="3" t="s">
        <v>3688</v>
      </c>
      <c r="V17"/>
      <c r="W17"/>
      <c r="X17"/>
      <c r="Y17"/>
      <c r="Z17"/>
      <c r="AA17"/>
      <c r="AB17"/>
      <c r="AC17"/>
      <c r="AD17"/>
      <c r="AE17"/>
      <c r="AF17" s="166">
        <v>1234567890</v>
      </c>
      <c r="AG17" s="167"/>
      <c r="AH17" s="167"/>
      <c r="AI17" s="167"/>
      <c r="AJ17" s="167"/>
      <c r="AK17" s="167"/>
      <c r="AL17" s="168"/>
      <c r="AN17" s="108" t="s">
        <v>3804</v>
      </c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70"/>
      <c r="AZ17" s="166">
        <v>25.3</v>
      </c>
      <c r="BA17" s="167"/>
      <c r="BB17" s="168"/>
      <c r="BC17" s="3" t="s">
        <v>3796</v>
      </c>
    </row>
    <row r="18" spans="2:63" s="3" customFormat="1" ht="5.0999999999999996" customHeight="1">
      <c r="M18" s="47"/>
      <c r="N18" s="47"/>
      <c r="O18" s="47"/>
      <c r="P18" s="47"/>
      <c r="Q18" s="47"/>
      <c r="R18" s="47"/>
      <c r="S18" s="47"/>
    </row>
    <row r="19" spans="2:63" s="3" customFormat="1" ht="14.45" customHeight="1">
      <c r="B19" t="s">
        <v>3691</v>
      </c>
      <c r="M19" s="47"/>
      <c r="N19" s="166"/>
      <c r="O19" s="167"/>
      <c r="P19" s="167"/>
      <c r="Q19" s="167"/>
      <c r="R19" s="167"/>
      <c r="S19" s="167"/>
      <c r="T19" s="167"/>
      <c r="U19" s="167"/>
      <c r="V19" s="167"/>
      <c r="W19" s="167"/>
      <c r="X19" s="168"/>
    </row>
    <row r="20" spans="2:63" s="3" customFormat="1" ht="5.0999999999999996" customHeight="1">
      <c r="M20" s="47"/>
      <c r="N20" s="47"/>
      <c r="O20" s="47"/>
      <c r="P20" s="47"/>
      <c r="Q20" s="47"/>
      <c r="R20" s="47"/>
      <c r="S20" s="47"/>
    </row>
    <row r="21" spans="2:63" ht="14.45" customHeight="1">
      <c r="B21" t="s">
        <v>3692</v>
      </c>
      <c r="M21" s="47"/>
      <c r="N21" s="166"/>
      <c r="O21" s="167"/>
      <c r="P21" s="167"/>
      <c r="Q21" s="167"/>
      <c r="R21" s="167"/>
      <c r="S21" s="167"/>
      <c r="T21" s="167"/>
      <c r="U21" s="167"/>
      <c r="V21" s="167"/>
      <c r="W21" s="167"/>
      <c r="X21" s="168"/>
    </row>
    <row r="22" spans="2:63" ht="5.0999999999999996" customHeight="1"/>
    <row r="23" spans="2:63">
      <c r="B23" t="s">
        <v>3693</v>
      </c>
    </row>
    <row r="24" spans="2:63" ht="15.75">
      <c r="R24" s="48" t="s">
        <v>3807</v>
      </c>
    </row>
    <row r="25" spans="2:63" ht="5.0999999999999996" customHeight="1">
      <c r="R25" s="48"/>
    </row>
    <row r="26" spans="2:63">
      <c r="T26" s="162" t="s">
        <v>3797</v>
      </c>
      <c r="U26" s="162"/>
      <c r="V26" s="162"/>
      <c r="W26" s="162"/>
      <c r="X26" s="162"/>
      <c r="Y26" s="159"/>
      <c r="Z26" s="160"/>
      <c r="AA26" s="160"/>
      <c r="AB26" s="161"/>
    </row>
    <row r="27" spans="2:63" ht="5.0999999999999996" customHeight="1">
      <c r="R27" s="48"/>
    </row>
    <row r="28" spans="2:63" s="3" customFormat="1">
      <c r="B28" s="3" t="s">
        <v>3808</v>
      </c>
      <c r="M28" s="155">
        <v>1234567890</v>
      </c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7"/>
    </row>
    <row r="29" spans="2:63" ht="29.1" customHeight="1">
      <c r="B29" s="88" t="s">
        <v>3809</v>
      </c>
      <c r="C29" s="3"/>
      <c r="D29" s="3"/>
      <c r="E29" s="3"/>
      <c r="F29" s="3"/>
      <c r="G29" s="3"/>
      <c r="H29" s="3"/>
      <c r="I29" s="3"/>
      <c r="J29" s="3"/>
      <c r="M29" s="158" t="s">
        <v>3811</v>
      </c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</row>
    <row r="30" spans="2:63" ht="14.45" customHeight="1">
      <c r="M30" t="s">
        <v>3810</v>
      </c>
    </row>
    <row r="31" spans="2:63" ht="14.45" customHeight="1"/>
    <row r="39" spans="1:6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6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</row>
    <row r="41" spans="1:6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</sheetData>
  <mergeCells count="19">
    <mergeCell ref="AK7:AU7"/>
    <mergeCell ref="AW7:AY7"/>
    <mergeCell ref="M9:BK9"/>
    <mergeCell ref="M11:BK11"/>
    <mergeCell ref="M13:S13"/>
    <mergeCell ref="BA13:BB13"/>
    <mergeCell ref="M29:BK29"/>
    <mergeCell ref="M15:S15"/>
    <mergeCell ref="AB15:AH15"/>
    <mergeCell ref="BB15:BH15"/>
    <mergeCell ref="M17:S17"/>
    <mergeCell ref="AF17:AL17"/>
    <mergeCell ref="AN17:AY17"/>
    <mergeCell ref="AZ17:BB17"/>
    <mergeCell ref="N19:X19"/>
    <mergeCell ref="N21:X21"/>
    <mergeCell ref="T26:X26"/>
    <mergeCell ref="Y26:AB26"/>
    <mergeCell ref="M28:BK28"/>
  </mergeCells>
  <dataValidations count="5">
    <dataValidation type="whole" allowBlank="1" showInputMessage="1" showErrorMessage="1" sqref="AL4:AN5" xr:uid="{10CAC814-CE2F-4903-860E-1944A38C1AA5}">
      <formula1>2023</formula1>
      <formula2>2050</formula2>
    </dataValidation>
    <dataValidation type="decimal" allowBlank="1" showInputMessage="1" showErrorMessage="1" error="Potrošnja vode mora biti između 0 i 999999 m3." sqref="AZ17" xr:uid="{255EA8AE-91AC-4A8B-8822-8C4F28771CED}">
      <formula1>0</formula1>
      <formula2>30</formula2>
    </dataValidation>
    <dataValidation type="whole" allowBlank="1" showInputMessage="1" showErrorMessage="1" error="Potrošnja energije mora biti između 0 i 9.999.999.999 kWh." sqref="AB15:AH15 M8:S8 AF17:AL17 BB15:BH15 M10:S10 M12:S12 M14:S16" xr:uid="{F4CBDC4E-D538-4191-9234-8EAF27420834}">
      <formula1>0</formula1>
      <formula2>9999999999</formula2>
    </dataValidation>
    <dataValidation type="whole" allowBlank="1" showInputMessage="1" showErrorMessage="1" error="Moguće je upisati samo godine koje su četiri godine veće ili manje od tekuće godine" sqref="AW7:AY7" xr:uid="{DB12D851-CBA9-4BEF-8597-261C2BD6A270}">
      <formula1>YEAR(NOW())-4</formula1>
      <formula2>YEAR(NOW())+4</formula2>
    </dataValidation>
    <dataValidation type="whole" allowBlank="1" showInputMessage="1" showErrorMessage="1" error="SMIVID je broj pod kojim se vodi provedbena mjera u Sustavu za praćenje, mjerenje i verifikaciju ušteda energije (članak 45. stavak 1. Zakon o energetskoj učinkovitosti NN 155/25)" sqref="Y26:AB26" xr:uid="{E751052C-4152-425E-8952-27861733076B}">
      <formula1>40000</formula1>
      <formula2>200000</formula2>
    </dataValidation>
  </dataValidations>
  <pageMargins left="0.7" right="0.7" top="1.25" bottom="1.25" header="0.3" footer="0.3"/>
  <pageSetup paperSize="9" orientation="landscape" r:id="rId1"/>
  <headerFooter>
    <oddHeader>&amp;L               &amp;G
&amp;"Times New Roman,Regular"&amp;10REPUBLIKA HRVATSKA
&amp;9MINISTARSTVO GOSPODARSTVA&amp;C&amp;"Times New Roman,Regular"
&amp;14List 3. podatci o mjerama za povećanje energetske učinkovitosti</oddHeader>
    <oddFooter>&amp;C&amp;P/&amp;N&amp;R&amp;D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Option Button 1">
              <controlPr defaultSize="0" autoFill="0" autoLine="0" autoPict="0" altText="Planirana mjera">
                <anchor moveWithCells="1">
                  <from>
                    <xdr:col>11</xdr:col>
                    <xdr:colOff>123825</xdr:colOff>
                    <xdr:row>5</xdr:row>
                    <xdr:rowOff>171450</xdr:rowOff>
                  </from>
                  <to>
                    <xdr:col>18</xdr:col>
                    <xdr:colOff>85725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Option Button 2">
              <controlPr defaultSize="0" autoFill="0" autoLine="0" autoPict="0" altText="Provedena mjera">
                <anchor moveWithCells="1">
                  <from>
                    <xdr:col>11</xdr:col>
                    <xdr:colOff>114300</xdr:colOff>
                    <xdr:row>24</xdr:row>
                    <xdr:rowOff>38100</xdr:rowOff>
                  </from>
                  <to>
                    <xdr:col>18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458017A-E252-487C-95DD-06AE05F84571}">
          <x14:formula1>
            <xm:f>'Popis mjera'!$B$2:$B$38</xm:f>
          </x14:formula1>
          <xm:sqref>M11</xm:sqref>
        </x14:dataValidation>
        <x14:dataValidation type="list" allowBlank="1" showInputMessage="1" showErrorMessage="1" xr:uid="{947C14D2-97BB-498A-931B-EB6C20742F29}">
          <x14:formula1>
            <xm:f>Posta!$E$7:$E$8</xm:f>
          </x14:formula1>
          <xm:sqref>BA13:BB13</xm:sqref>
        </x14:dataValidation>
        <x14:dataValidation type="list" allowBlank="1" showInputMessage="1" showErrorMessage="1" xr:uid="{39EE83E9-1264-449C-B3B4-0D17068026A5}">
          <x14:formula1>
            <xm:f>Posta!$P$2:$P$5</xm:f>
          </x14:formula1>
          <xm:sqref>N21:X21 N19:X19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AC2B-1BD7-4A13-9FB2-53993D2717BB}">
  <dimension ref="A1:BM41"/>
  <sheetViews>
    <sheetView topLeftCell="A4" workbookViewId="0">
      <selection activeCell="BX26" sqref="BX26"/>
    </sheetView>
  </sheetViews>
  <sheetFormatPr defaultColWidth="2" defaultRowHeight="15"/>
  <cols>
    <col min="2" max="6" width="2" customWidth="1"/>
  </cols>
  <sheetData>
    <row r="1" spans="2:63" s="3" customFormat="1"/>
    <row r="2" spans="2:63" s="3" customFormat="1"/>
    <row r="3" spans="2:63" s="3" customFormat="1"/>
    <row r="4" spans="2:63" s="40" customFormat="1" ht="18">
      <c r="R4" s="48" t="s">
        <v>3806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2:63" s="40" customFormat="1" ht="18">
      <c r="R5" s="48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2:63" ht="14.45" customHeight="1">
      <c r="M6" t="s">
        <v>3802</v>
      </c>
    </row>
    <row r="7" spans="2:63" s="3" customFormat="1">
      <c r="B7" s="89">
        <v>2</v>
      </c>
      <c r="AK7" s="162" t="s">
        <v>3798</v>
      </c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87"/>
      <c r="AW7" s="159"/>
      <c r="AX7" s="160"/>
      <c r="AY7" s="161"/>
    </row>
    <row r="8" spans="2:63" s="3" customFormat="1" ht="5.0999999999999996" customHeight="1">
      <c r="M8" s="47"/>
      <c r="N8" s="47"/>
      <c r="O8" s="47"/>
      <c r="P8" s="47"/>
      <c r="Q8" s="47"/>
      <c r="R8" s="47"/>
      <c r="S8" s="47"/>
    </row>
    <row r="9" spans="2:63" s="3" customFormat="1">
      <c r="B9" s="3" t="s">
        <v>3682</v>
      </c>
      <c r="M9" s="155">
        <v>1234567890</v>
      </c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7"/>
    </row>
    <row r="10" spans="2:63" s="3" customFormat="1" ht="5.0999999999999996" customHeight="1">
      <c r="M10" s="47"/>
      <c r="N10" s="47"/>
      <c r="O10" s="47"/>
      <c r="P10" s="47"/>
      <c r="Q10" s="47"/>
      <c r="R10" s="47"/>
      <c r="S10" s="47"/>
    </row>
    <row r="11" spans="2:63" s="3" customFormat="1">
      <c r="B11" s="3" t="s">
        <v>3683</v>
      </c>
      <c r="M11" s="163" t="s">
        <v>3711</v>
      </c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5"/>
    </row>
    <row r="12" spans="2:63" s="3" customFormat="1" ht="5.0999999999999996" customHeight="1">
      <c r="M12" s="47"/>
      <c r="N12" s="47"/>
      <c r="O12" s="47"/>
      <c r="P12" s="47"/>
      <c r="Q12" s="47"/>
      <c r="R12" s="47"/>
      <c r="S12" s="47"/>
    </row>
    <row r="13" spans="2:63" s="3" customFormat="1" ht="14.45" customHeight="1">
      <c r="B13" s="3" t="s">
        <v>3684</v>
      </c>
      <c r="M13" s="166" t="s">
        <v>3795</v>
      </c>
      <c r="N13" s="167"/>
      <c r="O13" s="167"/>
      <c r="P13" s="167"/>
      <c r="Q13" s="167"/>
      <c r="R13" s="167"/>
      <c r="S13" s="168"/>
      <c r="U13" s="3" t="s">
        <v>3799</v>
      </c>
      <c r="BA13" s="159" t="s">
        <v>3801</v>
      </c>
      <c r="BB13" s="161"/>
    </row>
    <row r="14" spans="2:63" s="3" customFormat="1" ht="5.0999999999999996" customHeight="1">
      <c r="M14" s="47"/>
      <c r="N14" s="47"/>
      <c r="O14" s="47"/>
      <c r="P14" s="47"/>
      <c r="Q14" s="47"/>
      <c r="R14" s="47"/>
      <c r="S14" s="47"/>
    </row>
    <row r="15" spans="2:63" s="3" customFormat="1">
      <c r="B15" s="3" t="s">
        <v>3685</v>
      </c>
      <c r="M15" s="166">
        <v>1234567890</v>
      </c>
      <c r="N15" s="167"/>
      <c r="O15" s="167"/>
      <c r="P15" s="167"/>
      <c r="Q15" s="167"/>
      <c r="R15" s="167"/>
      <c r="S15" s="168"/>
      <c r="U15" s="3" t="s">
        <v>3803</v>
      </c>
      <c r="AB15" s="166">
        <v>1234567890</v>
      </c>
      <c r="AC15" s="167"/>
      <c r="AD15" s="167"/>
      <c r="AE15" s="167"/>
      <c r="AF15" s="167"/>
      <c r="AG15" s="167"/>
      <c r="AH15" s="168"/>
      <c r="AI15" s="3" t="s">
        <v>3687</v>
      </c>
      <c r="AQ15" s="3" t="s">
        <v>3689</v>
      </c>
      <c r="BB15" s="166"/>
      <c r="BC15" s="167"/>
      <c r="BD15" s="167"/>
      <c r="BE15" s="167"/>
      <c r="BF15" s="167"/>
      <c r="BG15" s="167"/>
      <c r="BH15" s="168"/>
      <c r="BI15" s="3" t="s">
        <v>3690</v>
      </c>
    </row>
    <row r="16" spans="2:63" s="3" customFormat="1" ht="5.0999999999999996" customHeight="1">
      <c r="M16" s="47"/>
      <c r="N16" s="47"/>
      <c r="O16" s="47"/>
      <c r="P16" s="47"/>
      <c r="Q16" s="47"/>
      <c r="R16" s="47"/>
      <c r="S16" s="47"/>
    </row>
    <row r="17" spans="2:63" s="3" customFormat="1" ht="14.45" customHeight="1">
      <c r="B17" s="3" t="s">
        <v>3686</v>
      </c>
      <c r="M17" s="166"/>
      <c r="N17" s="167"/>
      <c r="O17" s="167"/>
      <c r="P17" s="167"/>
      <c r="Q17" s="167"/>
      <c r="R17" s="167"/>
      <c r="S17" s="168"/>
      <c r="U17" s="3" t="s">
        <v>3688</v>
      </c>
      <c r="V17"/>
      <c r="W17"/>
      <c r="X17"/>
      <c r="Y17"/>
      <c r="Z17"/>
      <c r="AA17"/>
      <c r="AB17"/>
      <c r="AC17"/>
      <c r="AD17"/>
      <c r="AE17"/>
      <c r="AF17" s="166">
        <v>1234567890</v>
      </c>
      <c r="AG17" s="167"/>
      <c r="AH17" s="167"/>
      <c r="AI17" s="167"/>
      <c r="AJ17" s="167"/>
      <c r="AK17" s="167"/>
      <c r="AL17" s="168"/>
      <c r="AN17" s="108" t="s">
        <v>3804</v>
      </c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70"/>
      <c r="AZ17" s="166">
        <v>25.3</v>
      </c>
      <c r="BA17" s="167"/>
      <c r="BB17" s="168"/>
      <c r="BC17" s="3" t="s">
        <v>3796</v>
      </c>
    </row>
    <row r="18" spans="2:63" s="3" customFormat="1" ht="5.0999999999999996" customHeight="1">
      <c r="M18" s="47"/>
      <c r="N18" s="47"/>
      <c r="O18" s="47"/>
      <c r="P18" s="47"/>
      <c r="Q18" s="47"/>
      <c r="R18" s="47"/>
      <c r="S18" s="47"/>
    </row>
    <row r="19" spans="2:63" s="3" customFormat="1" ht="14.45" customHeight="1">
      <c r="B19" t="s">
        <v>3691</v>
      </c>
      <c r="M19" s="47"/>
      <c r="N19" s="166"/>
      <c r="O19" s="167"/>
      <c r="P19" s="167"/>
      <c r="Q19" s="167"/>
      <c r="R19" s="167"/>
      <c r="S19" s="167"/>
      <c r="T19" s="167"/>
      <c r="U19" s="167"/>
      <c r="V19" s="167"/>
      <c r="W19" s="167"/>
      <c r="X19" s="168"/>
    </row>
    <row r="20" spans="2:63" s="3" customFormat="1" ht="5.0999999999999996" customHeight="1">
      <c r="M20" s="47"/>
      <c r="N20" s="47"/>
      <c r="O20" s="47"/>
      <c r="P20" s="47"/>
      <c r="Q20" s="47"/>
      <c r="R20" s="47"/>
      <c r="S20" s="47"/>
    </row>
    <row r="21" spans="2:63" ht="14.45" customHeight="1">
      <c r="B21" t="s">
        <v>3692</v>
      </c>
      <c r="M21" s="47"/>
      <c r="N21" s="166"/>
      <c r="O21" s="167"/>
      <c r="P21" s="167"/>
      <c r="Q21" s="167"/>
      <c r="R21" s="167"/>
      <c r="S21" s="167"/>
      <c r="T21" s="167"/>
      <c r="U21" s="167"/>
      <c r="V21" s="167"/>
      <c r="W21" s="167"/>
      <c r="X21" s="168"/>
    </row>
    <row r="22" spans="2:63" ht="5.0999999999999996" customHeight="1"/>
    <row r="23" spans="2:63">
      <c r="B23" t="s">
        <v>3693</v>
      </c>
    </row>
    <row r="24" spans="2:63" ht="15.75">
      <c r="R24" s="48" t="s">
        <v>3807</v>
      </c>
    </row>
    <row r="25" spans="2:63" ht="5.0999999999999996" customHeight="1">
      <c r="R25" s="48"/>
    </row>
    <row r="26" spans="2:63">
      <c r="T26" s="162" t="s">
        <v>3797</v>
      </c>
      <c r="U26" s="162"/>
      <c r="V26" s="162"/>
      <c r="W26" s="162"/>
      <c r="X26" s="162"/>
      <c r="Y26" s="159"/>
      <c r="Z26" s="160"/>
      <c r="AA26" s="160"/>
      <c r="AB26" s="161"/>
    </row>
    <row r="27" spans="2:63" ht="5.0999999999999996" customHeight="1">
      <c r="R27" s="48"/>
    </row>
    <row r="28" spans="2:63" s="3" customFormat="1">
      <c r="B28" s="3" t="s">
        <v>3808</v>
      </c>
      <c r="M28" s="155">
        <v>1234567890</v>
      </c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7"/>
    </row>
    <row r="29" spans="2:63" ht="29.1" customHeight="1">
      <c r="B29" s="88" t="s">
        <v>3809</v>
      </c>
      <c r="C29" s="3"/>
      <c r="D29" s="3"/>
      <c r="E29" s="3"/>
      <c r="F29" s="3"/>
      <c r="G29" s="3"/>
      <c r="H29" s="3"/>
      <c r="I29" s="3"/>
      <c r="J29" s="3"/>
      <c r="M29" s="158" t="s">
        <v>3811</v>
      </c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</row>
    <row r="30" spans="2:63" ht="14.45" customHeight="1">
      <c r="M30" t="s">
        <v>3810</v>
      </c>
    </row>
    <row r="31" spans="2:63" ht="14.45" customHeight="1"/>
    <row r="39" spans="1:6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6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</row>
    <row r="41" spans="1:6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</sheetData>
  <mergeCells count="19">
    <mergeCell ref="AK7:AU7"/>
    <mergeCell ref="AW7:AY7"/>
    <mergeCell ref="M9:BK9"/>
    <mergeCell ref="M11:BK11"/>
    <mergeCell ref="M13:S13"/>
    <mergeCell ref="BA13:BB13"/>
    <mergeCell ref="M29:BK29"/>
    <mergeCell ref="M15:S15"/>
    <mergeCell ref="AB15:AH15"/>
    <mergeCell ref="BB15:BH15"/>
    <mergeCell ref="M17:S17"/>
    <mergeCell ref="AF17:AL17"/>
    <mergeCell ref="AN17:AY17"/>
    <mergeCell ref="AZ17:BB17"/>
    <mergeCell ref="N19:X19"/>
    <mergeCell ref="N21:X21"/>
    <mergeCell ref="T26:X26"/>
    <mergeCell ref="Y26:AB26"/>
    <mergeCell ref="M28:BK28"/>
  </mergeCells>
  <dataValidations count="5">
    <dataValidation type="whole" allowBlank="1" showInputMessage="1" showErrorMessage="1" error="SMIVID je broj pod kojim se vodi provedbena mjera u Sustavu za praćenje, mjerenje i verifikaciju ušteda energije (članak 45. stavak 1. Zakon o energetskoj učinkovitosti NN 155/25)" sqref="Y26:AB26" xr:uid="{826141DD-3CA6-4CBD-BBB2-9473934B619F}">
      <formula1>40000</formula1>
      <formula2>200000</formula2>
    </dataValidation>
    <dataValidation type="whole" allowBlank="1" showInputMessage="1" showErrorMessage="1" error="Moguće je upisati samo godine koje su četiri godine veće ili manje od tekuće godine" sqref="AW7:AY7" xr:uid="{C7CFC34F-082D-4FB8-883A-5D0DEA889A32}">
      <formula1>YEAR(NOW())-4</formula1>
      <formula2>YEAR(NOW())+4</formula2>
    </dataValidation>
    <dataValidation type="whole" allowBlank="1" showInputMessage="1" showErrorMessage="1" error="Potrošnja energije mora biti između 0 i 9.999.999.999 kWh." sqref="AB15:AH15 M8:S8 AF17:AL17 BB15:BH15 M10:S10 M12:S12 M14:S16" xr:uid="{1109B45C-7536-4D19-A80F-96914370BE00}">
      <formula1>0</formula1>
      <formula2>9999999999</formula2>
    </dataValidation>
    <dataValidation type="decimal" allowBlank="1" showInputMessage="1" showErrorMessage="1" error="Potrošnja vode mora biti između 0 i 999999 m3." sqref="AZ17" xr:uid="{A8622C01-A720-4A00-B857-2385974B26A4}">
      <formula1>0</formula1>
      <formula2>30</formula2>
    </dataValidation>
    <dataValidation type="whole" allowBlank="1" showInputMessage="1" showErrorMessage="1" sqref="AL4:AN5" xr:uid="{A0D85317-7D8F-4D8D-A4EC-4AA9C11C10DA}">
      <formula1>2023</formula1>
      <formula2>2050</formula2>
    </dataValidation>
  </dataValidations>
  <pageMargins left="0.7" right="0.7" top="1.25" bottom="1.25" header="0.3" footer="0.3"/>
  <pageSetup paperSize="9" orientation="landscape" r:id="rId1"/>
  <headerFooter>
    <oddHeader>&amp;L               &amp;G
&amp;"Times New Roman,Regular"&amp;10REPUBLIKA HRVATSKA
&amp;9MINISTARSTVO GOSPODARSTVA&amp;C&amp;"Times New Roman,Regular"
&amp;14List 3. podatci o mjerama za povećanje energetske učinkovitosti</oddHeader>
    <oddFooter>&amp;C&amp;P/&amp;N&amp;R&amp;D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Option Button 1">
              <controlPr defaultSize="0" autoFill="0" autoLine="0" autoPict="0" altText="Planirana mjera">
                <anchor moveWithCells="1">
                  <from>
                    <xdr:col>11</xdr:col>
                    <xdr:colOff>123825</xdr:colOff>
                    <xdr:row>5</xdr:row>
                    <xdr:rowOff>171450</xdr:rowOff>
                  </from>
                  <to>
                    <xdr:col>18</xdr:col>
                    <xdr:colOff>85725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Option Button 2">
              <controlPr defaultSize="0" autoFill="0" autoLine="0" autoPict="0" altText="Provedena mjera">
                <anchor moveWithCells="1">
                  <from>
                    <xdr:col>11</xdr:col>
                    <xdr:colOff>114300</xdr:colOff>
                    <xdr:row>24</xdr:row>
                    <xdr:rowOff>38100</xdr:rowOff>
                  </from>
                  <to>
                    <xdr:col>18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649706F-AEF6-41DD-9566-69F6E9FF48DC}">
          <x14:formula1>
            <xm:f>Posta!$P$2:$P$5</xm:f>
          </x14:formula1>
          <xm:sqref>N21:X21 N19:X19</xm:sqref>
        </x14:dataValidation>
        <x14:dataValidation type="list" allowBlank="1" showInputMessage="1" showErrorMessage="1" xr:uid="{34F3B6CB-222E-4EB3-8D60-68065A6944FB}">
          <x14:formula1>
            <xm:f>Posta!$E$7:$E$8</xm:f>
          </x14:formula1>
          <xm:sqref>BA13:BB13</xm:sqref>
        </x14:dataValidation>
        <x14:dataValidation type="list" allowBlank="1" showInputMessage="1" showErrorMessage="1" xr:uid="{38A13EA3-3BBD-4DBE-8FFE-54276FC02088}">
          <x14:formula1>
            <xm:f>'Popis mjera'!$B$2:$B$38</xm:f>
          </x14:formula1>
          <xm:sqref>M11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1B4E-564F-455F-A738-CBAC5ACAED20}">
  <dimension ref="A1:BM41"/>
  <sheetViews>
    <sheetView topLeftCell="A4" workbookViewId="0">
      <selection activeCell="F31" sqref="F31"/>
    </sheetView>
  </sheetViews>
  <sheetFormatPr defaultColWidth="2" defaultRowHeight="15"/>
  <cols>
    <col min="2" max="6" width="2" customWidth="1"/>
  </cols>
  <sheetData>
    <row r="1" spans="2:63" s="3" customFormat="1"/>
    <row r="2" spans="2:63" s="3" customFormat="1"/>
    <row r="3" spans="2:63" s="3" customFormat="1"/>
    <row r="4" spans="2:63" s="40" customFormat="1" ht="18">
      <c r="R4" s="48" t="s">
        <v>3806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2:63" s="40" customFormat="1" ht="18">
      <c r="R5" s="48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2:63" ht="14.45" customHeight="1">
      <c r="M6" t="s">
        <v>3802</v>
      </c>
    </row>
    <row r="7" spans="2:63" s="3" customFormat="1">
      <c r="B7" s="89">
        <v>2</v>
      </c>
      <c r="AK7" s="162" t="s">
        <v>3798</v>
      </c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87"/>
      <c r="AW7" s="159"/>
      <c r="AX7" s="160"/>
      <c r="AY7" s="161"/>
    </row>
    <row r="8" spans="2:63" s="3" customFormat="1" ht="5.0999999999999996" customHeight="1">
      <c r="M8" s="47"/>
      <c r="N8" s="47"/>
      <c r="O8" s="47"/>
      <c r="P8" s="47"/>
      <c r="Q8" s="47"/>
      <c r="R8" s="47"/>
      <c r="S8" s="47"/>
    </row>
    <row r="9" spans="2:63" s="3" customFormat="1">
      <c r="B9" s="3" t="s">
        <v>3682</v>
      </c>
      <c r="M9" s="155">
        <v>1234567890</v>
      </c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7"/>
    </row>
    <row r="10" spans="2:63" s="3" customFormat="1" ht="5.0999999999999996" customHeight="1">
      <c r="M10" s="47"/>
      <c r="N10" s="47"/>
      <c r="O10" s="47"/>
      <c r="P10" s="47"/>
      <c r="Q10" s="47"/>
      <c r="R10" s="47"/>
      <c r="S10" s="47"/>
    </row>
    <row r="11" spans="2:63" s="3" customFormat="1">
      <c r="B11" s="3" t="s">
        <v>3683</v>
      </c>
      <c r="M11" s="163" t="s">
        <v>3711</v>
      </c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5"/>
    </row>
    <row r="12" spans="2:63" s="3" customFormat="1" ht="5.0999999999999996" customHeight="1">
      <c r="M12" s="47"/>
      <c r="N12" s="47"/>
      <c r="O12" s="47"/>
      <c r="P12" s="47"/>
      <c r="Q12" s="47"/>
      <c r="R12" s="47"/>
      <c r="S12" s="47"/>
    </row>
    <row r="13" spans="2:63" s="3" customFormat="1" ht="14.45" customHeight="1">
      <c r="B13" s="3" t="s">
        <v>3684</v>
      </c>
      <c r="M13" s="166" t="s">
        <v>3795</v>
      </c>
      <c r="N13" s="167"/>
      <c r="O13" s="167"/>
      <c r="P13" s="167"/>
      <c r="Q13" s="167"/>
      <c r="R13" s="167"/>
      <c r="S13" s="168"/>
      <c r="U13" s="3" t="s">
        <v>3799</v>
      </c>
      <c r="BA13" s="159" t="s">
        <v>3801</v>
      </c>
      <c r="BB13" s="161"/>
    </row>
    <row r="14" spans="2:63" s="3" customFormat="1" ht="5.0999999999999996" customHeight="1">
      <c r="M14" s="47"/>
      <c r="N14" s="47"/>
      <c r="O14" s="47"/>
      <c r="P14" s="47"/>
      <c r="Q14" s="47"/>
      <c r="R14" s="47"/>
      <c r="S14" s="47"/>
    </row>
    <row r="15" spans="2:63" s="3" customFormat="1">
      <c r="B15" s="3" t="s">
        <v>3685</v>
      </c>
      <c r="M15" s="166">
        <v>1234567890</v>
      </c>
      <c r="N15" s="167"/>
      <c r="O15" s="167"/>
      <c r="P15" s="167"/>
      <c r="Q15" s="167"/>
      <c r="R15" s="167"/>
      <c r="S15" s="168"/>
      <c r="U15" s="3" t="s">
        <v>3803</v>
      </c>
      <c r="AB15" s="166">
        <v>1234567890</v>
      </c>
      <c r="AC15" s="167"/>
      <c r="AD15" s="167"/>
      <c r="AE15" s="167"/>
      <c r="AF15" s="167"/>
      <c r="AG15" s="167"/>
      <c r="AH15" s="168"/>
      <c r="AI15" s="3" t="s">
        <v>3687</v>
      </c>
      <c r="AQ15" s="3" t="s">
        <v>3689</v>
      </c>
      <c r="BB15" s="166"/>
      <c r="BC15" s="167"/>
      <c r="BD15" s="167"/>
      <c r="BE15" s="167"/>
      <c r="BF15" s="167"/>
      <c r="BG15" s="167"/>
      <c r="BH15" s="168"/>
      <c r="BI15" s="3" t="s">
        <v>3690</v>
      </c>
    </row>
    <row r="16" spans="2:63" s="3" customFormat="1" ht="5.0999999999999996" customHeight="1">
      <c r="M16" s="47"/>
      <c r="N16" s="47"/>
      <c r="O16" s="47"/>
      <c r="P16" s="47"/>
      <c r="Q16" s="47"/>
      <c r="R16" s="47"/>
      <c r="S16" s="47"/>
    </row>
    <row r="17" spans="2:63" s="3" customFormat="1" ht="14.45" customHeight="1">
      <c r="B17" s="3" t="s">
        <v>3686</v>
      </c>
      <c r="M17" s="166"/>
      <c r="N17" s="167"/>
      <c r="O17" s="167"/>
      <c r="P17" s="167"/>
      <c r="Q17" s="167"/>
      <c r="R17" s="167"/>
      <c r="S17" s="168"/>
      <c r="U17" s="3" t="s">
        <v>3688</v>
      </c>
      <c r="V17"/>
      <c r="W17"/>
      <c r="X17"/>
      <c r="Y17"/>
      <c r="Z17"/>
      <c r="AA17"/>
      <c r="AB17"/>
      <c r="AC17"/>
      <c r="AD17"/>
      <c r="AE17"/>
      <c r="AF17" s="166">
        <v>1234567890</v>
      </c>
      <c r="AG17" s="167"/>
      <c r="AH17" s="167"/>
      <c r="AI17" s="167"/>
      <c r="AJ17" s="167"/>
      <c r="AK17" s="167"/>
      <c r="AL17" s="168"/>
      <c r="AN17" s="108" t="s">
        <v>3804</v>
      </c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70"/>
      <c r="AZ17" s="166">
        <v>25.3</v>
      </c>
      <c r="BA17" s="167"/>
      <c r="BB17" s="168"/>
      <c r="BC17" s="3" t="s">
        <v>3796</v>
      </c>
    </row>
    <row r="18" spans="2:63" s="3" customFormat="1" ht="5.0999999999999996" customHeight="1">
      <c r="M18" s="47"/>
      <c r="N18" s="47"/>
      <c r="O18" s="47"/>
      <c r="P18" s="47"/>
      <c r="Q18" s="47"/>
      <c r="R18" s="47"/>
      <c r="S18" s="47"/>
    </row>
    <row r="19" spans="2:63" s="3" customFormat="1" ht="14.45" customHeight="1">
      <c r="B19" t="s">
        <v>3691</v>
      </c>
      <c r="M19" s="47"/>
      <c r="N19" s="166"/>
      <c r="O19" s="167"/>
      <c r="P19" s="167"/>
      <c r="Q19" s="167"/>
      <c r="R19" s="167"/>
      <c r="S19" s="167"/>
      <c r="T19" s="167"/>
      <c r="U19" s="167"/>
      <c r="V19" s="167"/>
      <c r="W19" s="167"/>
      <c r="X19" s="168"/>
    </row>
    <row r="20" spans="2:63" s="3" customFormat="1" ht="5.0999999999999996" customHeight="1">
      <c r="M20" s="47"/>
      <c r="N20" s="47"/>
      <c r="O20" s="47"/>
      <c r="P20" s="47"/>
      <c r="Q20" s="47"/>
      <c r="R20" s="47"/>
      <c r="S20" s="47"/>
    </row>
    <row r="21" spans="2:63" ht="14.45" customHeight="1">
      <c r="B21" t="s">
        <v>3692</v>
      </c>
      <c r="M21" s="47"/>
      <c r="N21" s="166"/>
      <c r="O21" s="167"/>
      <c r="P21" s="167"/>
      <c r="Q21" s="167"/>
      <c r="R21" s="167"/>
      <c r="S21" s="167"/>
      <c r="T21" s="167"/>
      <c r="U21" s="167"/>
      <c r="V21" s="167"/>
      <c r="W21" s="167"/>
      <c r="X21" s="168"/>
    </row>
    <row r="22" spans="2:63" ht="5.0999999999999996" customHeight="1"/>
    <row r="23" spans="2:63">
      <c r="B23" t="s">
        <v>3693</v>
      </c>
    </row>
    <row r="24" spans="2:63" ht="15.75">
      <c r="R24" s="48" t="s">
        <v>3807</v>
      </c>
    </row>
    <row r="25" spans="2:63" ht="5.0999999999999996" customHeight="1">
      <c r="R25" s="48"/>
    </row>
    <row r="26" spans="2:63">
      <c r="T26" s="162" t="s">
        <v>3797</v>
      </c>
      <c r="U26" s="162"/>
      <c r="V26" s="162"/>
      <c r="W26" s="162"/>
      <c r="X26" s="162"/>
      <c r="Y26" s="159"/>
      <c r="Z26" s="160"/>
      <c r="AA26" s="160"/>
      <c r="AB26" s="161"/>
    </row>
    <row r="27" spans="2:63" ht="5.0999999999999996" customHeight="1">
      <c r="R27" s="48"/>
    </row>
    <row r="28" spans="2:63" s="3" customFormat="1">
      <c r="B28" s="3" t="s">
        <v>3808</v>
      </c>
      <c r="M28" s="155">
        <v>1234567890</v>
      </c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7"/>
    </row>
    <row r="29" spans="2:63" ht="29.1" customHeight="1">
      <c r="B29" s="88" t="s">
        <v>3809</v>
      </c>
      <c r="C29" s="3"/>
      <c r="D29" s="3"/>
      <c r="E29" s="3"/>
      <c r="F29" s="3"/>
      <c r="G29" s="3"/>
      <c r="H29" s="3"/>
      <c r="I29" s="3"/>
      <c r="J29" s="3"/>
      <c r="M29" s="158" t="s">
        <v>3811</v>
      </c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</row>
    <row r="30" spans="2:63" ht="14.45" customHeight="1">
      <c r="M30" t="s">
        <v>3810</v>
      </c>
    </row>
    <row r="31" spans="2:63" ht="14.45" customHeight="1"/>
    <row r="39" spans="1:6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6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</row>
    <row r="41" spans="1:6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</sheetData>
  <mergeCells count="19">
    <mergeCell ref="AK7:AU7"/>
    <mergeCell ref="AW7:AY7"/>
    <mergeCell ref="M9:BK9"/>
    <mergeCell ref="M11:BK11"/>
    <mergeCell ref="M13:S13"/>
    <mergeCell ref="BA13:BB13"/>
    <mergeCell ref="M29:BK29"/>
    <mergeCell ref="M15:S15"/>
    <mergeCell ref="AB15:AH15"/>
    <mergeCell ref="BB15:BH15"/>
    <mergeCell ref="M17:S17"/>
    <mergeCell ref="AF17:AL17"/>
    <mergeCell ref="AN17:AY17"/>
    <mergeCell ref="AZ17:BB17"/>
    <mergeCell ref="N19:X19"/>
    <mergeCell ref="N21:X21"/>
    <mergeCell ref="T26:X26"/>
    <mergeCell ref="Y26:AB26"/>
    <mergeCell ref="M28:BK28"/>
  </mergeCells>
  <dataValidations count="5">
    <dataValidation type="whole" allowBlank="1" showInputMessage="1" showErrorMessage="1" sqref="AL4:AN5" xr:uid="{D1DB4794-C6EC-4F64-8620-75382065FDE1}">
      <formula1>2023</formula1>
      <formula2>2050</formula2>
    </dataValidation>
    <dataValidation type="decimal" allowBlank="1" showInputMessage="1" showErrorMessage="1" error="Potrošnja vode mora biti između 0 i 999999 m3." sqref="AZ17" xr:uid="{3AB30C8B-BAB6-4746-9D82-E540AFBCE774}">
      <formula1>0</formula1>
      <formula2>30</formula2>
    </dataValidation>
    <dataValidation type="whole" allowBlank="1" showInputMessage="1" showErrorMessage="1" error="Potrošnja energije mora biti između 0 i 9.999.999.999 kWh." sqref="AB15:AH15 M8:S8 AF17:AL17 BB15:BH15 M10:S10 M12:S12 M14:S16" xr:uid="{74D16250-B625-4443-9646-C32E7B0CBE26}">
      <formula1>0</formula1>
      <formula2>9999999999</formula2>
    </dataValidation>
    <dataValidation type="whole" allowBlank="1" showInputMessage="1" showErrorMessage="1" error="Moguće je upisati samo godine koje su četiri godine veće ili manje od tekuće godine" sqref="AW7:AY7" xr:uid="{68DBAFF8-55C6-4DEC-83ED-7DA5B15F7796}">
      <formula1>YEAR(NOW())-4</formula1>
      <formula2>YEAR(NOW())+4</formula2>
    </dataValidation>
    <dataValidation type="whole" allowBlank="1" showInputMessage="1" showErrorMessage="1" error="SMIVID je broj pod kojim se vodi provedbena mjera u Sustavu za praćenje, mjerenje i verifikaciju ušteda energije (članak 45. stavak 1. Zakon o energetskoj učinkovitosti NN 155/25)" sqref="Y26:AB26" xr:uid="{643D9096-0F5F-4FC8-8662-FCA68A2DEDFD}">
      <formula1>40000</formula1>
      <formula2>200000</formula2>
    </dataValidation>
  </dataValidations>
  <pageMargins left="0.7" right="0.7" top="1.25" bottom="1.25" header="0.3" footer="0.3"/>
  <pageSetup paperSize="9" orientation="landscape" r:id="rId1"/>
  <headerFooter>
    <oddHeader>&amp;L               &amp;G
&amp;"Times New Roman,Regular"&amp;10REPUBLIKA HRVATSKA
&amp;9MINISTARSTVO GOSPODARSTVA&amp;C&amp;"Times New Roman,Regular"
&amp;14List 3. podatci o mjerama za povećanje energetske učinkovitosti</oddHeader>
    <oddFooter>&amp;C&amp;P/&amp;N&amp;R&amp;D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Option Button 1">
              <controlPr defaultSize="0" autoFill="0" autoLine="0" autoPict="0" altText="Planirana mjera">
                <anchor moveWithCells="1">
                  <from>
                    <xdr:col>11</xdr:col>
                    <xdr:colOff>123825</xdr:colOff>
                    <xdr:row>5</xdr:row>
                    <xdr:rowOff>171450</xdr:rowOff>
                  </from>
                  <to>
                    <xdr:col>18</xdr:col>
                    <xdr:colOff>85725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Option Button 2">
              <controlPr defaultSize="0" autoFill="0" autoLine="0" autoPict="0" altText="Provedena mjera">
                <anchor moveWithCells="1">
                  <from>
                    <xdr:col>11</xdr:col>
                    <xdr:colOff>114300</xdr:colOff>
                    <xdr:row>24</xdr:row>
                    <xdr:rowOff>38100</xdr:rowOff>
                  </from>
                  <to>
                    <xdr:col>18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E6014F-7D5A-484C-B222-73770860E8E6}">
          <x14:formula1>
            <xm:f>'Popis mjera'!$B$2:$B$38</xm:f>
          </x14:formula1>
          <xm:sqref>M11</xm:sqref>
        </x14:dataValidation>
        <x14:dataValidation type="list" allowBlank="1" showInputMessage="1" showErrorMessage="1" xr:uid="{D643855A-E27E-4C8F-945D-E604E73B7128}">
          <x14:formula1>
            <xm:f>Posta!$E$7:$E$8</xm:f>
          </x14:formula1>
          <xm:sqref>BA13:BB13</xm:sqref>
        </x14:dataValidation>
        <x14:dataValidation type="list" allowBlank="1" showInputMessage="1" showErrorMessage="1" xr:uid="{EE5EDC24-E8BD-4BA6-BFC6-9E40AD3D328C}">
          <x14:formula1>
            <xm:f>Posta!$P$2:$P$5</xm:f>
          </x14:formula1>
          <xm:sqref>N21:X21 N19:X19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8435-CCDC-47C5-AFFE-07D1709C617C}">
  <dimension ref="A1:BM41"/>
  <sheetViews>
    <sheetView topLeftCell="A4" workbookViewId="0">
      <selection activeCell="BX26" sqref="BX26"/>
    </sheetView>
  </sheetViews>
  <sheetFormatPr defaultColWidth="2" defaultRowHeight="15"/>
  <cols>
    <col min="2" max="6" width="2" customWidth="1"/>
  </cols>
  <sheetData>
    <row r="1" spans="2:63" s="3" customFormat="1"/>
    <row r="2" spans="2:63" s="3" customFormat="1"/>
    <row r="3" spans="2:63" s="3" customFormat="1"/>
    <row r="4" spans="2:63" s="40" customFormat="1" ht="18">
      <c r="R4" s="48" t="s">
        <v>3806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2:63" s="40" customFormat="1" ht="18">
      <c r="R5" s="48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2:63" ht="14.45" customHeight="1">
      <c r="M6" t="s">
        <v>3802</v>
      </c>
    </row>
    <row r="7" spans="2:63" s="3" customFormat="1">
      <c r="B7" s="89">
        <v>2</v>
      </c>
      <c r="AK7" s="162" t="s">
        <v>3798</v>
      </c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87"/>
      <c r="AW7" s="159"/>
      <c r="AX7" s="160"/>
      <c r="AY7" s="161"/>
    </row>
    <row r="8" spans="2:63" s="3" customFormat="1" ht="5.0999999999999996" customHeight="1">
      <c r="M8" s="47"/>
      <c r="N8" s="47"/>
      <c r="O8" s="47"/>
      <c r="P8" s="47"/>
      <c r="Q8" s="47"/>
      <c r="R8" s="47"/>
      <c r="S8" s="47"/>
    </row>
    <row r="9" spans="2:63" s="3" customFormat="1">
      <c r="B9" s="3" t="s">
        <v>3682</v>
      </c>
      <c r="M9" s="155">
        <v>1234567890</v>
      </c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7"/>
    </row>
    <row r="10" spans="2:63" s="3" customFormat="1" ht="5.0999999999999996" customHeight="1">
      <c r="M10" s="47"/>
      <c r="N10" s="47"/>
      <c r="O10" s="47"/>
      <c r="P10" s="47"/>
      <c r="Q10" s="47"/>
      <c r="R10" s="47"/>
      <c r="S10" s="47"/>
    </row>
    <row r="11" spans="2:63" s="3" customFormat="1">
      <c r="B11" s="3" t="s">
        <v>3683</v>
      </c>
      <c r="M11" s="163" t="s">
        <v>3711</v>
      </c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5"/>
    </row>
    <row r="12" spans="2:63" s="3" customFormat="1" ht="5.0999999999999996" customHeight="1">
      <c r="M12" s="47"/>
      <c r="N12" s="47"/>
      <c r="O12" s="47"/>
      <c r="P12" s="47"/>
      <c r="Q12" s="47"/>
      <c r="R12" s="47"/>
      <c r="S12" s="47"/>
    </row>
    <row r="13" spans="2:63" s="3" customFormat="1" ht="14.45" customHeight="1">
      <c r="B13" s="3" t="s">
        <v>3684</v>
      </c>
      <c r="M13" s="166" t="s">
        <v>3795</v>
      </c>
      <c r="N13" s="167"/>
      <c r="O13" s="167"/>
      <c r="P13" s="167"/>
      <c r="Q13" s="167"/>
      <c r="R13" s="167"/>
      <c r="S13" s="168"/>
      <c r="U13" s="3" t="s">
        <v>3799</v>
      </c>
      <c r="BA13" s="159" t="s">
        <v>3801</v>
      </c>
      <c r="BB13" s="161"/>
    </row>
    <row r="14" spans="2:63" s="3" customFormat="1" ht="5.0999999999999996" customHeight="1">
      <c r="M14" s="47"/>
      <c r="N14" s="47"/>
      <c r="O14" s="47"/>
      <c r="P14" s="47"/>
      <c r="Q14" s="47"/>
      <c r="R14" s="47"/>
      <c r="S14" s="47"/>
    </row>
    <row r="15" spans="2:63" s="3" customFormat="1">
      <c r="B15" s="3" t="s">
        <v>3685</v>
      </c>
      <c r="M15" s="166">
        <v>1234567890</v>
      </c>
      <c r="N15" s="167"/>
      <c r="O15" s="167"/>
      <c r="P15" s="167"/>
      <c r="Q15" s="167"/>
      <c r="R15" s="167"/>
      <c r="S15" s="168"/>
      <c r="U15" s="3" t="s">
        <v>3803</v>
      </c>
      <c r="AB15" s="166">
        <v>1234567890</v>
      </c>
      <c r="AC15" s="167"/>
      <c r="AD15" s="167"/>
      <c r="AE15" s="167"/>
      <c r="AF15" s="167"/>
      <c r="AG15" s="167"/>
      <c r="AH15" s="168"/>
      <c r="AI15" s="3" t="s">
        <v>3687</v>
      </c>
      <c r="AQ15" s="3" t="s">
        <v>3689</v>
      </c>
      <c r="BB15" s="166"/>
      <c r="BC15" s="167"/>
      <c r="BD15" s="167"/>
      <c r="BE15" s="167"/>
      <c r="BF15" s="167"/>
      <c r="BG15" s="167"/>
      <c r="BH15" s="168"/>
      <c r="BI15" s="3" t="s">
        <v>3690</v>
      </c>
    </row>
    <row r="16" spans="2:63" s="3" customFormat="1" ht="5.0999999999999996" customHeight="1">
      <c r="M16" s="47"/>
      <c r="N16" s="47"/>
      <c r="O16" s="47"/>
      <c r="P16" s="47"/>
      <c r="Q16" s="47"/>
      <c r="R16" s="47"/>
      <c r="S16" s="47"/>
    </row>
    <row r="17" spans="2:63" s="3" customFormat="1" ht="14.45" customHeight="1">
      <c r="B17" s="3" t="s">
        <v>3686</v>
      </c>
      <c r="M17" s="166"/>
      <c r="N17" s="167"/>
      <c r="O17" s="167"/>
      <c r="P17" s="167"/>
      <c r="Q17" s="167"/>
      <c r="R17" s="167"/>
      <c r="S17" s="168"/>
      <c r="U17" s="3" t="s">
        <v>3688</v>
      </c>
      <c r="V17"/>
      <c r="W17"/>
      <c r="X17"/>
      <c r="Y17"/>
      <c r="Z17"/>
      <c r="AA17"/>
      <c r="AB17"/>
      <c r="AC17"/>
      <c r="AD17"/>
      <c r="AE17"/>
      <c r="AF17" s="166">
        <v>1234567890</v>
      </c>
      <c r="AG17" s="167"/>
      <c r="AH17" s="167"/>
      <c r="AI17" s="167"/>
      <c r="AJ17" s="167"/>
      <c r="AK17" s="167"/>
      <c r="AL17" s="168"/>
      <c r="AN17" s="108" t="s">
        <v>3804</v>
      </c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70"/>
      <c r="AZ17" s="166">
        <v>25.3</v>
      </c>
      <c r="BA17" s="167"/>
      <c r="BB17" s="168"/>
      <c r="BC17" s="3" t="s">
        <v>3796</v>
      </c>
    </row>
    <row r="18" spans="2:63" s="3" customFormat="1" ht="5.0999999999999996" customHeight="1">
      <c r="M18" s="47"/>
      <c r="N18" s="47"/>
      <c r="O18" s="47"/>
      <c r="P18" s="47"/>
      <c r="Q18" s="47"/>
      <c r="R18" s="47"/>
      <c r="S18" s="47"/>
    </row>
    <row r="19" spans="2:63" s="3" customFormat="1" ht="14.45" customHeight="1">
      <c r="B19" t="s">
        <v>3691</v>
      </c>
      <c r="M19" s="47"/>
      <c r="N19" s="166"/>
      <c r="O19" s="167"/>
      <c r="P19" s="167"/>
      <c r="Q19" s="167"/>
      <c r="R19" s="167"/>
      <c r="S19" s="167"/>
      <c r="T19" s="167"/>
      <c r="U19" s="167"/>
      <c r="V19" s="167"/>
      <c r="W19" s="167"/>
      <c r="X19" s="168"/>
    </row>
    <row r="20" spans="2:63" s="3" customFormat="1" ht="5.0999999999999996" customHeight="1">
      <c r="M20" s="47"/>
      <c r="N20" s="47"/>
      <c r="O20" s="47"/>
      <c r="P20" s="47"/>
      <c r="Q20" s="47"/>
      <c r="R20" s="47"/>
      <c r="S20" s="47"/>
    </row>
    <row r="21" spans="2:63" ht="14.45" customHeight="1">
      <c r="B21" t="s">
        <v>3692</v>
      </c>
      <c r="M21" s="47"/>
      <c r="N21" s="166"/>
      <c r="O21" s="167"/>
      <c r="P21" s="167"/>
      <c r="Q21" s="167"/>
      <c r="R21" s="167"/>
      <c r="S21" s="167"/>
      <c r="T21" s="167"/>
      <c r="U21" s="167"/>
      <c r="V21" s="167"/>
      <c r="W21" s="167"/>
      <c r="X21" s="168"/>
    </row>
    <row r="22" spans="2:63" ht="5.0999999999999996" customHeight="1"/>
    <row r="23" spans="2:63">
      <c r="B23" t="s">
        <v>3693</v>
      </c>
    </row>
    <row r="24" spans="2:63" ht="15.75">
      <c r="R24" s="48" t="s">
        <v>3807</v>
      </c>
    </row>
    <row r="25" spans="2:63" ht="5.0999999999999996" customHeight="1">
      <c r="R25" s="48"/>
    </row>
    <row r="26" spans="2:63">
      <c r="T26" s="162" t="s">
        <v>3797</v>
      </c>
      <c r="U26" s="162"/>
      <c r="V26" s="162"/>
      <c r="W26" s="162"/>
      <c r="X26" s="162"/>
      <c r="Y26" s="159"/>
      <c r="Z26" s="160"/>
      <c r="AA26" s="160"/>
      <c r="AB26" s="161"/>
    </row>
    <row r="27" spans="2:63" ht="5.0999999999999996" customHeight="1">
      <c r="R27" s="48"/>
    </row>
    <row r="28" spans="2:63" s="3" customFormat="1">
      <c r="B28" s="3" t="s">
        <v>3808</v>
      </c>
      <c r="M28" s="155">
        <v>1234567890</v>
      </c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7"/>
    </row>
    <row r="29" spans="2:63" ht="29.1" customHeight="1">
      <c r="B29" s="88" t="s">
        <v>3809</v>
      </c>
      <c r="C29" s="3"/>
      <c r="D29" s="3"/>
      <c r="E29" s="3"/>
      <c r="F29" s="3"/>
      <c r="G29" s="3"/>
      <c r="H29" s="3"/>
      <c r="I29" s="3"/>
      <c r="J29" s="3"/>
      <c r="M29" s="158" t="s">
        <v>3811</v>
      </c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</row>
    <row r="30" spans="2:63" ht="14.45" customHeight="1">
      <c r="M30" t="s">
        <v>3810</v>
      </c>
    </row>
    <row r="31" spans="2:63" ht="14.45" customHeight="1"/>
    <row r="39" spans="1:6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6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</row>
    <row r="41" spans="1:6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</sheetData>
  <mergeCells count="19">
    <mergeCell ref="AK7:AU7"/>
    <mergeCell ref="AW7:AY7"/>
    <mergeCell ref="M9:BK9"/>
    <mergeCell ref="M11:BK11"/>
    <mergeCell ref="M13:S13"/>
    <mergeCell ref="BA13:BB13"/>
    <mergeCell ref="M29:BK29"/>
    <mergeCell ref="M15:S15"/>
    <mergeCell ref="AB15:AH15"/>
    <mergeCell ref="BB15:BH15"/>
    <mergeCell ref="M17:S17"/>
    <mergeCell ref="AF17:AL17"/>
    <mergeCell ref="AN17:AY17"/>
    <mergeCell ref="AZ17:BB17"/>
    <mergeCell ref="N19:X19"/>
    <mergeCell ref="N21:X21"/>
    <mergeCell ref="T26:X26"/>
    <mergeCell ref="Y26:AB26"/>
    <mergeCell ref="M28:BK28"/>
  </mergeCells>
  <dataValidations count="5">
    <dataValidation type="whole" allowBlank="1" showInputMessage="1" showErrorMessage="1" error="SMIVID je broj pod kojim se vodi provedbena mjera u Sustavu za praćenje, mjerenje i verifikaciju ušteda energije (članak 45. stavak 1. Zakon o energetskoj učinkovitosti NN 155/25)" sqref="Y26:AB26" xr:uid="{9090DD36-E464-4E13-8626-015E5043CFBD}">
      <formula1>40000</formula1>
      <formula2>200000</formula2>
    </dataValidation>
    <dataValidation type="whole" allowBlank="1" showInputMessage="1" showErrorMessage="1" error="Moguće je upisati samo godine koje su četiri godine veće ili manje od tekuće godine" sqref="AW7:AY7" xr:uid="{7F2422B3-FB5A-4367-AB67-84204BB09033}">
      <formula1>YEAR(NOW())-4</formula1>
      <formula2>YEAR(NOW())+4</formula2>
    </dataValidation>
    <dataValidation type="whole" allowBlank="1" showInputMessage="1" showErrorMessage="1" error="Potrošnja energije mora biti između 0 i 9.999.999.999 kWh." sqref="AB15:AH15 M8:S8 AF17:AL17 BB15:BH15 M10:S10 M12:S12 M14:S16" xr:uid="{BDFE5F0C-9B81-4AA4-9167-58D0E8D5FD0A}">
      <formula1>0</formula1>
      <formula2>9999999999</formula2>
    </dataValidation>
    <dataValidation type="decimal" allowBlank="1" showInputMessage="1" showErrorMessage="1" error="Potrošnja vode mora biti između 0 i 999999 m3." sqref="AZ17" xr:uid="{A745397C-FA76-4B58-92AB-9AA30AAFBFA1}">
      <formula1>0</formula1>
      <formula2>30</formula2>
    </dataValidation>
    <dataValidation type="whole" allowBlank="1" showInputMessage="1" showErrorMessage="1" sqref="AL4:AN5" xr:uid="{8C4B485B-2F67-4DEC-94D9-CEA3016BC396}">
      <formula1>2023</formula1>
      <formula2>2050</formula2>
    </dataValidation>
  </dataValidations>
  <pageMargins left="0.7" right="0.7" top="1.25" bottom="1.25" header="0.3" footer="0.3"/>
  <pageSetup paperSize="9" orientation="landscape" r:id="rId1"/>
  <headerFooter>
    <oddHeader>&amp;L               &amp;G
&amp;"Times New Roman,Regular"&amp;10REPUBLIKA HRVATSKA
&amp;9MINISTARSTVO GOSPODARSTVA&amp;C&amp;"Times New Roman,Regular"
&amp;14List 3. podatci o mjerama za povećanje energetske učinkovitosti</oddHeader>
    <oddFooter>&amp;C&amp;P/&amp;N&amp;R&amp;D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Option Button 1">
              <controlPr defaultSize="0" autoFill="0" autoLine="0" autoPict="0" altText="Planirana mjera">
                <anchor moveWithCells="1">
                  <from>
                    <xdr:col>11</xdr:col>
                    <xdr:colOff>123825</xdr:colOff>
                    <xdr:row>5</xdr:row>
                    <xdr:rowOff>171450</xdr:rowOff>
                  </from>
                  <to>
                    <xdr:col>18</xdr:col>
                    <xdr:colOff>85725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Option Button 2">
              <controlPr defaultSize="0" autoFill="0" autoLine="0" autoPict="0" altText="Provedena mjera">
                <anchor moveWithCells="1">
                  <from>
                    <xdr:col>11</xdr:col>
                    <xdr:colOff>114300</xdr:colOff>
                    <xdr:row>24</xdr:row>
                    <xdr:rowOff>38100</xdr:rowOff>
                  </from>
                  <to>
                    <xdr:col>18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D70D150-3C2B-40CC-8207-806D5AF752BA}">
          <x14:formula1>
            <xm:f>Posta!$P$2:$P$5</xm:f>
          </x14:formula1>
          <xm:sqref>N21:X21 N19:X19</xm:sqref>
        </x14:dataValidation>
        <x14:dataValidation type="list" allowBlank="1" showInputMessage="1" showErrorMessage="1" xr:uid="{D847C4C4-9365-477D-9B92-B002F57285F4}">
          <x14:formula1>
            <xm:f>Posta!$E$7:$E$8</xm:f>
          </x14:formula1>
          <xm:sqref>BA13:BB13</xm:sqref>
        </x14:dataValidation>
        <x14:dataValidation type="list" allowBlank="1" showInputMessage="1" showErrorMessage="1" xr:uid="{AF1B31F3-20AD-4D46-A9AB-C52D37EC7DB3}">
          <x14:formula1>
            <xm:f>'Popis mjera'!$B$2:$B$38</xm:f>
          </x14:formula1>
          <xm:sqref>M11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1AA8-79CA-4984-BC69-02E366D44C5A}">
  <dimension ref="A1:B38"/>
  <sheetViews>
    <sheetView workbookViewId="0">
      <selection activeCell="J4" sqref="J4"/>
    </sheetView>
  </sheetViews>
  <sheetFormatPr defaultRowHeight="15"/>
  <cols>
    <col min="1" max="1" width="4.42578125" customWidth="1"/>
  </cols>
  <sheetData>
    <row r="1" spans="1:2">
      <c r="A1" t="s">
        <v>3733</v>
      </c>
      <c r="B1" t="s">
        <v>3734</v>
      </c>
    </row>
    <row r="2" spans="1:2">
      <c r="A2" s="1">
        <v>1</v>
      </c>
      <c r="B2" t="s">
        <v>3698</v>
      </c>
    </row>
    <row r="3" spans="1:2">
      <c r="A3" s="1">
        <v>2</v>
      </c>
      <c r="B3" t="s">
        <v>3699</v>
      </c>
    </row>
    <row r="4" spans="1:2">
      <c r="A4" s="1">
        <v>3</v>
      </c>
      <c r="B4" t="s">
        <v>3700</v>
      </c>
    </row>
    <row r="5" spans="1:2">
      <c r="A5" s="1">
        <v>4</v>
      </c>
      <c r="B5" t="s">
        <v>3701</v>
      </c>
    </row>
    <row r="6" spans="1:2">
      <c r="A6" s="1">
        <v>5</v>
      </c>
      <c r="B6" t="s">
        <v>3702</v>
      </c>
    </row>
    <row r="7" spans="1:2">
      <c r="A7" s="1">
        <v>6</v>
      </c>
      <c r="B7" t="s">
        <v>3703</v>
      </c>
    </row>
    <row r="8" spans="1:2">
      <c r="A8" s="1">
        <v>7</v>
      </c>
      <c r="B8" t="s">
        <v>3704</v>
      </c>
    </row>
    <row r="9" spans="1:2">
      <c r="A9" s="1">
        <v>8</v>
      </c>
      <c r="B9" t="s">
        <v>3705</v>
      </c>
    </row>
    <row r="10" spans="1:2">
      <c r="A10" s="1">
        <v>9</v>
      </c>
      <c r="B10" t="s">
        <v>3706</v>
      </c>
    </row>
    <row r="11" spans="1:2">
      <c r="A11" s="1">
        <v>10</v>
      </c>
      <c r="B11" t="s">
        <v>3707</v>
      </c>
    </row>
    <row r="12" spans="1:2">
      <c r="A12" s="1">
        <v>11</v>
      </c>
      <c r="B12" t="s">
        <v>3708</v>
      </c>
    </row>
    <row r="13" spans="1:2">
      <c r="A13" s="1">
        <v>12</v>
      </c>
      <c r="B13" t="s">
        <v>3709</v>
      </c>
    </row>
    <row r="14" spans="1:2">
      <c r="A14" s="1">
        <v>13</v>
      </c>
      <c r="B14" t="s">
        <v>3710</v>
      </c>
    </row>
    <row r="15" spans="1:2">
      <c r="A15" s="1">
        <v>14</v>
      </c>
      <c r="B15" t="s">
        <v>3711</v>
      </c>
    </row>
    <row r="16" spans="1:2">
      <c r="A16" s="1">
        <v>15</v>
      </c>
      <c r="B16" t="s">
        <v>3712</v>
      </c>
    </row>
    <row r="17" spans="1:2">
      <c r="A17" s="1">
        <v>16</v>
      </c>
      <c r="B17" t="s">
        <v>3713</v>
      </c>
    </row>
    <row r="18" spans="1:2">
      <c r="A18" s="1">
        <v>17</v>
      </c>
      <c r="B18" t="s">
        <v>3714</v>
      </c>
    </row>
    <row r="19" spans="1:2">
      <c r="A19" s="1">
        <v>18</v>
      </c>
      <c r="B19" t="s">
        <v>3715</v>
      </c>
    </row>
    <row r="20" spans="1:2">
      <c r="A20" s="1">
        <v>19</v>
      </c>
      <c r="B20" t="s">
        <v>3716</v>
      </c>
    </row>
    <row r="21" spans="1:2">
      <c r="A21" s="1">
        <v>20</v>
      </c>
      <c r="B21" t="s">
        <v>3717</v>
      </c>
    </row>
    <row r="22" spans="1:2">
      <c r="A22" s="1">
        <v>21</v>
      </c>
      <c r="B22" t="s">
        <v>3718</v>
      </c>
    </row>
    <row r="23" spans="1:2">
      <c r="A23" s="1">
        <v>22</v>
      </c>
      <c r="B23" t="s">
        <v>3719</v>
      </c>
    </row>
    <row r="24" spans="1:2">
      <c r="A24" s="1">
        <v>23</v>
      </c>
      <c r="B24" t="s">
        <v>3720</v>
      </c>
    </row>
    <row r="25" spans="1:2">
      <c r="A25" s="1">
        <v>24</v>
      </c>
      <c r="B25" t="s">
        <v>3721</v>
      </c>
    </row>
    <row r="26" spans="1:2">
      <c r="A26" s="1">
        <v>25</v>
      </c>
      <c r="B26" t="s">
        <v>3722</v>
      </c>
    </row>
    <row r="27" spans="1:2">
      <c r="A27" s="1">
        <v>26</v>
      </c>
      <c r="B27" t="s">
        <v>3723</v>
      </c>
    </row>
    <row r="28" spans="1:2">
      <c r="A28" s="1">
        <v>27</v>
      </c>
      <c r="B28" t="s">
        <v>3724</v>
      </c>
    </row>
    <row r="29" spans="1:2">
      <c r="A29" s="1">
        <v>28</v>
      </c>
      <c r="B29" t="s">
        <v>3725</v>
      </c>
    </row>
    <row r="30" spans="1:2">
      <c r="A30" s="1">
        <v>29</v>
      </c>
      <c r="B30" t="s">
        <v>3726</v>
      </c>
    </row>
    <row r="31" spans="1:2">
      <c r="A31" s="1">
        <v>30</v>
      </c>
      <c r="B31" t="s">
        <v>3727</v>
      </c>
    </row>
    <row r="32" spans="1:2">
      <c r="A32" s="1">
        <v>31</v>
      </c>
      <c r="B32" t="s">
        <v>3728</v>
      </c>
    </row>
    <row r="33" spans="1:2">
      <c r="A33" s="1">
        <v>32</v>
      </c>
      <c r="B33" t="s">
        <v>3696</v>
      </c>
    </row>
    <row r="34" spans="1:2">
      <c r="A34" s="1">
        <v>33</v>
      </c>
      <c r="B34" t="s">
        <v>3697</v>
      </c>
    </row>
    <row r="35" spans="1:2">
      <c r="A35" s="1">
        <v>34</v>
      </c>
      <c r="B35" t="s">
        <v>3729</v>
      </c>
    </row>
    <row r="36" spans="1:2">
      <c r="A36" s="1">
        <v>35</v>
      </c>
      <c r="B36" t="s">
        <v>3730</v>
      </c>
    </row>
    <row r="37" spans="1:2">
      <c r="A37" s="1">
        <v>36</v>
      </c>
      <c r="B37" t="s">
        <v>3731</v>
      </c>
    </row>
    <row r="38" spans="1:2">
      <c r="A38" s="1">
        <v>37</v>
      </c>
      <c r="B38" t="s">
        <v>3732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BE47-3990-44A2-B48A-96304FCE0C6B}">
  <dimension ref="A1:I1736"/>
  <sheetViews>
    <sheetView zoomScale="115" zoomScaleNormal="115" workbookViewId="0">
      <pane ySplit="2" topLeftCell="A1382" activePane="bottomLeft" state="frozen"/>
      <selection pane="bottomLeft" activeCell="F1391" sqref="F1391"/>
    </sheetView>
  </sheetViews>
  <sheetFormatPr defaultColWidth="8.7109375" defaultRowHeight="15"/>
  <cols>
    <col min="1" max="1" width="7.85546875" style="7" customWidth="1"/>
    <col min="2" max="2" width="7.5703125" style="9" customWidth="1"/>
    <col min="3" max="3" width="7.140625" style="9" customWidth="1"/>
    <col min="4" max="4" width="6.42578125" style="7" customWidth="1"/>
    <col min="5" max="5" width="8.85546875" style="7" customWidth="1"/>
    <col min="6" max="7" width="49.42578125" style="8" customWidth="1"/>
    <col min="8" max="16384" width="8.7109375" style="7"/>
  </cols>
  <sheetData>
    <row r="1" spans="1:9" s="32" customFormat="1" ht="30.75" customHeight="1">
      <c r="A1" s="44" t="s">
        <v>2697</v>
      </c>
      <c r="B1" s="102"/>
      <c r="C1" s="102"/>
      <c r="D1" s="102"/>
      <c r="E1" s="102"/>
      <c r="F1" s="102"/>
      <c r="G1" s="102"/>
    </row>
    <row r="2" spans="1:9" s="32" customFormat="1" ht="25.5">
      <c r="A2" s="36" t="s">
        <v>2696</v>
      </c>
      <c r="B2" s="36" t="s">
        <v>2695</v>
      </c>
      <c r="C2" s="37" t="s">
        <v>2694</v>
      </c>
      <c r="D2" s="36" t="s">
        <v>2693</v>
      </c>
      <c r="E2" s="36" t="s">
        <v>2692</v>
      </c>
      <c r="F2" s="35" t="s">
        <v>3758</v>
      </c>
      <c r="G2" s="35" t="s">
        <v>3653</v>
      </c>
      <c r="H2" s="34"/>
      <c r="I2" s="33"/>
    </row>
    <row r="3" spans="1:9">
      <c r="A3" s="43" t="s">
        <v>2691</v>
      </c>
      <c r="B3" s="7"/>
      <c r="F3" s="7" t="s">
        <v>2690</v>
      </c>
      <c r="G3" s="17" t="s">
        <v>2690</v>
      </c>
      <c r="H3" s="26"/>
      <c r="I3" s="19"/>
    </row>
    <row r="4" spans="1:9">
      <c r="A4" s="43" t="s">
        <v>2691</v>
      </c>
      <c r="B4" s="18" t="s">
        <v>2689</v>
      </c>
      <c r="F4" s="17" t="s">
        <v>2690</v>
      </c>
      <c r="G4" s="17" t="s">
        <v>2688</v>
      </c>
      <c r="H4" s="26"/>
      <c r="I4" s="19"/>
    </row>
    <row r="5" spans="1:9">
      <c r="A5" s="43" t="s">
        <v>2691</v>
      </c>
      <c r="B5" s="7"/>
      <c r="C5" s="18" t="s">
        <v>2687</v>
      </c>
      <c r="F5" s="17"/>
      <c r="G5" s="17" t="s">
        <v>2686</v>
      </c>
      <c r="H5" s="26"/>
      <c r="I5" s="19"/>
    </row>
    <row r="6" spans="1:9">
      <c r="A6" s="43" t="s">
        <v>2691</v>
      </c>
      <c r="B6" s="7"/>
      <c r="D6" s="16" t="s">
        <v>2685</v>
      </c>
      <c r="F6" s="12"/>
      <c r="G6" s="12" t="s">
        <v>2683</v>
      </c>
      <c r="H6" s="26"/>
      <c r="I6" s="19"/>
    </row>
    <row r="7" spans="1:9">
      <c r="A7" s="43" t="s">
        <v>2691</v>
      </c>
      <c r="B7" s="7"/>
      <c r="E7" s="16" t="s">
        <v>2684</v>
      </c>
      <c r="F7" s="12"/>
      <c r="G7" s="12" t="s">
        <v>2683</v>
      </c>
      <c r="H7" s="26"/>
      <c r="I7" s="19"/>
    </row>
    <row r="8" spans="1:9">
      <c r="A8" s="43" t="s">
        <v>2691</v>
      </c>
      <c r="B8" s="7"/>
      <c r="D8" s="16" t="s">
        <v>2682</v>
      </c>
      <c r="F8" s="12"/>
      <c r="G8" s="12" t="s">
        <v>2680</v>
      </c>
      <c r="H8" s="26"/>
      <c r="I8" s="19"/>
    </row>
    <row r="9" spans="1:9">
      <c r="A9" s="43" t="s">
        <v>2691</v>
      </c>
      <c r="B9" s="7"/>
      <c r="E9" s="16" t="s">
        <v>2681</v>
      </c>
      <c r="F9" s="12"/>
      <c r="G9" s="12" t="s">
        <v>2680</v>
      </c>
      <c r="H9" s="26"/>
      <c r="I9" s="19"/>
    </row>
    <row r="10" spans="1:9">
      <c r="A10" s="43" t="s">
        <v>2691</v>
      </c>
      <c r="B10" s="7"/>
      <c r="D10" s="16" t="s">
        <v>2679</v>
      </c>
      <c r="F10" s="12"/>
      <c r="G10" s="12" t="s">
        <v>2677</v>
      </c>
      <c r="H10" s="26"/>
      <c r="I10" s="19"/>
    </row>
    <row r="11" spans="1:9">
      <c r="A11" s="43" t="s">
        <v>2691</v>
      </c>
      <c r="B11" s="7"/>
      <c r="E11" s="16" t="s">
        <v>2678</v>
      </c>
      <c r="F11" s="12"/>
      <c r="G11" s="12" t="s">
        <v>2677</v>
      </c>
      <c r="H11" s="26"/>
      <c r="I11" s="19"/>
    </row>
    <row r="12" spans="1:9">
      <c r="A12" s="43" t="s">
        <v>2691</v>
      </c>
      <c r="B12" s="7"/>
      <c r="D12" s="16" t="s">
        <v>2676</v>
      </c>
      <c r="F12" s="12"/>
      <c r="G12" s="12" t="s">
        <v>2674</v>
      </c>
      <c r="H12" s="26"/>
      <c r="I12" s="19"/>
    </row>
    <row r="13" spans="1:9" s="24" customFormat="1">
      <c r="A13" s="43" t="s">
        <v>2691</v>
      </c>
      <c r="C13" s="27"/>
      <c r="D13" s="16"/>
      <c r="E13" s="16" t="s">
        <v>2675</v>
      </c>
      <c r="F13" s="12"/>
      <c r="G13" s="12" t="s">
        <v>2674</v>
      </c>
      <c r="H13" s="26"/>
      <c r="I13" s="25"/>
    </row>
    <row r="14" spans="1:9">
      <c r="A14" s="43" t="s">
        <v>2691</v>
      </c>
      <c r="B14" s="7"/>
      <c r="D14" s="16" t="s">
        <v>2673</v>
      </c>
      <c r="F14" s="12"/>
      <c r="G14" s="12" t="s">
        <v>2671</v>
      </c>
      <c r="H14" s="26"/>
      <c r="I14" s="19"/>
    </row>
    <row r="15" spans="1:9" s="24" customFormat="1">
      <c r="A15" s="43" t="s">
        <v>2691</v>
      </c>
      <c r="C15" s="27"/>
      <c r="D15" s="16"/>
      <c r="E15" s="16" t="s">
        <v>2672</v>
      </c>
      <c r="F15" s="12"/>
      <c r="G15" s="12" t="s">
        <v>2671</v>
      </c>
      <c r="H15" s="26"/>
      <c r="I15" s="25"/>
    </row>
    <row r="16" spans="1:9">
      <c r="A16" s="43" t="s">
        <v>2691</v>
      </c>
      <c r="B16" s="7"/>
      <c r="D16" s="16" t="s">
        <v>2670</v>
      </c>
      <c r="F16" s="12"/>
      <c r="G16" s="12" t="s">
        <v>2668</v>
      </c>
      <c r="H16" s="26"/>
      <c r="I16" s="19"/>
    </row>
    <row r="17" spans="1:9">
      <c r="A17" s="43" t="s">
        <v>2691</v>
      </c>
      <c r="B17" s="7"/>
      <c r="E17" s="16" t="s">
        <v>2669</v>
      </c>
      <c r="F17" s="12"/>
      <c r="G17" s="12" t="s">
        <v>2668</v>
      </c>
      <c r="H17" s="26"/>
      <c r="I17" s="19"/>
    </row>
    <row r="18" spans="1:9">
      <c r="A18" s="43" t="s">
        <v>2691</v>
      </c>
      <c r="B18" s="7"/>
      <c r="D18" s="16" t="s">
        <v>2667</v>
      </c>
      <c r="F18" s="12"/>
      <c r="G18" s="12" t="s">
        <v>2665</v>
      </c>
      <c r="H18" s="26"/>
      <c r="I18" s="19"/>
    </row>
    <row r="19" spans="1:9">
      <c r="A19" s="43" t="s">
        <v>2691</v>
      </c>
      <c r="B19" s="7"/>
      <c r="E19" s="16" t="s">
        <v>2666</v>
      </c>
      <c r="F19" s="12"/>
      <c r="G19" s="12" t="s">
        <v>2665</v>
      </c>
      <c r="H19" s="26"/>
      <c r="I19" s="19"/>
    </row>
    <row r="20" spans="1:9">
      <c r="A20" s="43" t="s">
        <v>2691</v>
      </c>
      <c r="B20" s="7"/>
      <c r="C20" s="18" t="s">
        <v>2664</v>
      </c>
      <c r="F20" s="17"/>
      <c r="G20" s="17" t="s">
        <v>2663</v>
      </c>
      <c r="H20" s="26"/>
      <c r="I20" s="19"/>
    </row>
    <row r="21" spans="1:9">
      <c r="A21" s="43" t="s">
        <v>2691</v>
      </c>
      <c r="B21" s="7"/>
      <c r="D21" s="16" t="s">
        <v>2662</v>
      </c>
      <c r="F21" s="12"/>
      <c r="G21" s="12" t="s">
        <v>2660</v>
      </c>
      <c r="H21" s="26"/>
      <c r="I21" s="19"/>
    </row>
    <row r="22" spans="1:9">
      <c r="A22" s="43" t="s">
        <v>2691</v>
      </c>
      <c r="B22" s="7"/>
      <c r="E22" s="16" t="s">
        <v>2661</v>
      </c>
      <c r="F22" s="12"/>
      <c r="G22" s="12" t="s">
        <v>2660</v>
      </c>
      <c r="H22" s="26"/>
      <c r="I22" s="19"/>
    </row>
    <row r="23" spans="1:9">
      <c r="A23" s="43" t="s">
        <v>2691</v>
      </c>
      <c r="B23" s="7"/>
      <c r="D23" s="16" t="s">
        <v>2659</v>
      </c>
      <c r="F23" s="12"/>
      <c r="G23" s="12" t="s">
        <v>2657</v>
      </c>
      <c r="H23" s="26"/>
      <c r="I23" s="19"/>
    </row>
    <row r="24" spans="1:9">
      <c r="A24" s="43" t="s">
        <v>2691</v>
      </c>
      <c r="B24" s="7"/>
      <c r="E24" s="16" t="s">
        <v>2658</v>
      </c>
      <c r="F24" s="12"/>
      <c r="G24" s="12" t="s">
        <v>2657</v>
      </c>
      <c r="H24" s="26"/>
      <c r="I24" s="19"/>
    </row>
    <row r="25" spans="1:9">
      <c r="A25" s="43" t="s">
        <v>2691</v>
      </c>
      <c r="B25" s="7"/>
      <c r="D25" s="16" t="s">
        <v>2656</v>
      </c>
      <c r="F25" s="12"/>
      <c r="G25" s="12" t="s">
        <v>2654</v>
      </c>
      <c r="H25" s="26"/>
      <c r="I25" s="19"/>
    </row>
    <row r="26" spans="1:9">
      <c r="A26" s="43" t="s">
        <v>2691</v>
      </c>
      <c r="B26" s="7"/>
      <c r="E26" s="16" t="s">
        <v>2655</v>
      </c>
      <c r="F26" s="12"/>
      <c r="G26" s="12" t="s">
        <v>2654</v>
      </c>
      <c r="H26" s="26"/>
      <c r="I26" s="19"/>
    </row>
    <row r="27" spans="1:9">
      <c r="A27" s="43" t="s">
        <v>2691</v>
      </c>
      <c r="B27" s="7"/>
      <c r="D27" s="16" t="s">
        <v>2653</v>
      </c>
      <c r="F27" s="12"/>
      <c r="G27" s="12" t="s">
        <v>2651</v>
      </c>
      <c r="H27" s="26"/>
      <c r="I27" s="19"/>
    </row>
    <row r="28" spans="1:9">
      <c r="A28" s="43" t="s">
        <v>2691</v>
      </c>
      <c r="B28" s="7"/>
      <c r="E28" s="16" t="s">
        <v>2652</v>
      </c>
      <c r="F28" s="12"/>
      <c r="G28" s="12" t="s">
        <v>2651</v>
      </c>
      <c r="H28" s="26"/>
      <c r="I28" s="19"/>
    </row>
    <row r="29" spans="1:9">
      <c r="A29" s="43" t="s">
        <v>2691</v>
      </c>
      <c r="B29" s="7"/>
      <c r="D29" s="16" t="s">
        <v>2650</v>
      </c>
      <c r="F29" s="12"/>
      <c r="G29" s="12" t="s">
        <v>2648</v>
      </c>
      <c r="H29" s="26"/>
      <c r="I29" s="19"/>
    </row>
    <row r="30" spans="1:9">
      <c r="A30" s="43" t="s">
        <v>2691</v>
      </c>
      <c r="B30" s="7"/>
      <c r="E30" s="16" t="s">
        <v>2649</v>
      </c>
      <c r="F30" s="12"/>
      <c r="G30" s="12" t="s">
        <v>2648</v>
      </c>
      <c r="H30" s="26"/>
      <c r="I30" s="19"/>
    </row>
    <row r="31" spans="1:9">
      <c r="A31" s="43" t="s">
        <v>2691</v>
      </c>
      <c r="B31" s="7"/>
      <c r="D31" s="16" t="s">
        <v>2647</v>
      </c>
      <c r="F31" s="12"/>
      <c r="G31" s="12" t="s">
        <v>2645</v>
      </c>
      <c r="H31" s="26"/>
      <c r="I31" s="19"/>
    </row>
    <row r="32" spans="1:9">
      <c r="A32" s="43" t="s">
        <v>2691</v>
      </c>
      <c r="B32" s="7"/>
      <c r="E32" s="16" t="s">
        <v>2646</v>
      </c>
      <c r="F32" s="12"/>
      <c r="G32" s="12" t="s">
        <v>2645</v>
      </c>
      <c r="H32" s="26"/>
      <c r="I32" s="19"/>
    </row>
    <row r="33" spans="1:9">
      <c r="A33" s="43" t="s">
        <v>2691</v>
      </c>
      <c r="B33" s="7"/>
      <c r="D33" s="16" t="s">
        <v>2644</v>
      </c>
      <c r="F33" s="12"/>
      <c r="G33" s="12" t="s">
        <v>2642</v>
      </c>
      <c r="H33" s="26"/>
      <c r="I33" s="19"/>
    </row>
    <row r="34" spans="1:9">
      <c r="A34" s="43" t="s">
        <v>2691</v>
      </c>
      <c r="B34" s="7"/>
      <c r="E34" s="16" t="s">
        <v>2643</v>
      </c>
      <c r="F34" s="12"/>
      <c r="G34" s="12" t="s">
        <v>2642</v>
      </c>
      <c r="H34" s="26"/>
      <c r="I34" s="19"/>
    </row>
    <row r="35" spans="1:9">
      <c r="A35" s="43" t="s">
        <v>2691</v>
      </c>
      <c r="B35" s="7"/>
      <c r="D35" s="16" t="s">
        <v>2641</v>
      </c>
      <c r="F35" s="12"/>
      <c r="G35" s="12" t="s">
        <v>2639</v>
      </c>
      <c r="H35" s="26"/>
      <c r="I35" s="19"/>
    </row>
    <row r="36" spans="1:9">
      <c r="A36" s="43" t="s">
        <v>2691</v>
      </c>
      <c r="B36" s="7"/>
      <c r="E36" s="16" t="s">
        <v>2640</v>
      </c>
      <c r="F36" s="12"/>
      <c r="G36" s="12" t="s">
        <v>2639</v>
      </c>
      <c r="H36" s="26"/>
      <c r="I36" s="19"/>
    </row>
    <row r="37" spans="1:9">
      <c r="A37" s="43" t="s">
        <v>2691</v>
      </c>
      <c r="B37" s="7"/>
      <c r="D37" s="16" t="s">
        <v>2638</v>
      </c>
      <c r="F37" s="12"/>
      <c r="G37" s="12" t="s">
        <v>2636</v>
      </c>
      <c r="H37" s="26"/>
      <c r="I37" s="19"/>
    </row>
    <row r="38" spans="1:9">
      <c r="A38" s="43" t="s">
        <v>2691</v>
      </c>
      <c r="B38" s="7"/>
      <c r="E38" s="16" t="s">
        <v>2637</v>
      </c>
      <c r="F38" s="12"/>
      <c r="G38" s="12" t="s">
        <v>2636</v>
      </c>
      <c r="H38" s="26"/>
      <c r="I38" s="19"/>
    </row>
    <row r="39" spans="1:9">
      <c r="A39" s="43" t="s">
        <v>2691</v>
      </c>
      <c r="B39" s="7"/>
      <c r="C39" s="18" t="s">
        <v>2635</v>
      </c>
      <c r="F39" s="17"/>
      <c r="G39" s="17" t="s">
        <v>2632</v>
      </c>
      <c r="H39" s="26"/>
      <c r="I39" s="19"/>
    </row>
    <row r="40" spans="1:9">
      <c r="A40" s="43" t="s">
        <v>2691</v>
      </c>
      <c r="B40" s="7"/>
      <c r="D40" s="16" t="s">
        <v>2634</v>
      </c>
      <c r="F40" s="12"/>
      <c r="G40" s="12" t="s">
        <v>2632</v>
      </c>
      <c r="H40" s="26"/>
      <c r="I40" s="19"/>
    </row>
    <row r="41" spans="1:9">
      <c r="A41" s="43" t="s">
        <v>2691</v>
      </c>
      <c r="B41" s="7"/>
      <c r="E41" s="16" t="s">
        <v>2633</v>
      </c>
      <c r="F41" s="12"/>
      <c r="G41" s="12" t="s">
        <v>2632</v>
      </c>
      <c r="H41" s="26"/>
      <c r="I41" s="19"/>
    </row>
    <row r="42" spans="1:9">
      <c r="A42" s="43" t="s">
        <v>2691</v>
      </c>
      <c r="B42" s="7"/>
      <c r="C42" s="18" t="s">
        <v>2631</v>
      </c>
      <c r="F42" s="17"/>
      <c r="G42" s="17" t="s">
        <v>2630</v>
      </c>
      <c r="H42" s="26"/>
      <c r="I42" s="19"/>
    </row>
    <row r="43" spans="1:9">
      <c r="A43" s="43" t="s">
        <v>2691</v>
      </c>
      <c r="B43" s="7"/>
      <c r="D43" s="16" t="s">
        <v>2629</v>
      </c>
      <c r="F43" s="12"/>
      <c r="G43" s="12" t="s">
        <v>2627</v>
      </c>
      <c r="H43" s="26"/>
      <c r="I43" s="19"/>
    </row>
    <row r="44" spans="1:9">
      <c r="A44" s="43" t="s">
        <v>2691</v>
      </c>
      <c r="B44" s="7"/>
      <c r="E44" s="16" t="s">
        <v>2628</v>
      </c>
      <c r="F44" s="12"/>
      <c r="G44" s="12" t="s">
        <v>2627</v>
      </c>
      <c r="H44" s="26"/>
      <c r="I44" s="19"/>
    </row>
    <row r="45" spans="1:9">
      <c r="A45" s="43" t="s">
        <v>2691</v>
      </c>
      <c r="B45" s="7"/>
      <c r="D45" s="16" t="s">
        <v>2626</v>
      </c>
      <c r="F45" s="12"/>
      <c r="G45" s="12" t="s">
        <v>2624</v>
      </c>
      <c r="H45" s="26"/>
      <c r="I45" s="19"/>
    </row>
    <row r="46" spans="1:9">
      <c r="A46" s="43" t="s">
        <v>2691</v>
      </c>
      <c r="B46" s="7"/>
      <c r="E46" s="16" t="s">
        <v>2625</v>
      </c>
      <c r="F46" s="12"/>
      <c r="G46" s="12" t="s">
        <v>2624</v>
      </c>
      <c r="H46" s="26"/>
      <c r="I46" s="19"/>
    </row>
    <row r="47" spans="1:9">
      <c r="A47" s="43" t="s">
        <v>2691</v>
      </c>
      <c r="B47" s="7"/>
      <c r="D47" s="16" t="s">
        <v>2623</v>
      </c>
      <c r="F47" s="12"/>
      <c r="G47" s="12" t="s">
        <v>2621</v>
      </c>
      <c r="H47" s="26"/>
      <c r="I47" s="19"/>
    </row>
    <row r="48" spans="1:9">
      <c r="A48" s="43" t="s">
        <v>2691</v>
      </c>
      <c r="B48" s="7"/>
      <c r="E48" s="16" t="s">
        <v>2622</v>
      </c>
      <c r="F48" s="12"/>
      <c r="G48" s="12" t="s">
        <v>2621</v>
      </c>
      <c r="H48" s="26"/>
      <c r="I48" s="19"/>
    </row>
    <row r="49" spans="1:9">
      <c r="A49" s="43" t="s">
        <v>2691</v>
      </c>
      <c r="B49" s="7"/>
      <c r="D49" s="16" t="s">
        <v>2620</v>
      </c>
      <c r="F49" s="12"/>
      <c r="G49" s="12" t="s">
        <v>2618</v>
      </c>
      <c r="H49" s="26"/>
      <c r="I49" s="19"/>
    </row>
    <row r="50" spans="1:9">
      <c r="A50" s="43" t="s">
        <v>2691</v>
      </c>
      <c r="B50" s="7"/>
      <c r="E50" s="16" t="s">
        <v>2619</v>
      </c>
      <c r="F50" s="12"/>
      <c r="G50" s="12" t="s">
        <v>2618</v>
      </c>
      <c r="H50" s="26"/>
      <c r="I50" s="19"/>
    </row>
    <row r="51" spans="1:9">
      <c r="A51" s="43" t="s">
        <v>2691</v>
      </c>
      <c r="B51" s="7"/>
      <c r="D51" s="16" t="s">
        <v>2617</v>
      </c>
      <c r="F51" s="12"/>
      <c r="G51" s="12" t="s">
        <v>2616</v>
      </c>
      <c r="H51" s="26"/>
      <c r="I51" s="19"/>
    </row>
    <row r="52" spans="1:9">
      <c r="A52" s="43" t="s">
        <v>2691</v>
      </c>
      <c r="B52" s="7"/>
      <c r="E52" s="16" t="s">
        <v>2615</v>
      </c>
      <c r="F52" s="12"/>
      <c r="G52" s="12" t="s">
        <v>2614</v>
      </c>
      <c r="H52" s="26"/>
      <c r="I52" s="19"/>
    </row>
    <row r="53" spans="1:9">
      <c r="A53" s="43" t="s">
        <v>2691</v>
      </c>
      <c r="B53" s="7"/>
      <c r="E53" s="22" t="s">
        <v>2613</v>
      </c>
      <c r="F53" s="12"/>
      <c r="G53" s="12" t="s">
        <v>2612</v>
      </c>
      <c r="H53" s="26"/>
      <c r="I53" s="19"/>
    </row>
    <row r="54" spans="1:9">
      <c r="A54" s="43" t="s">
        <v>2691</v>
      </c>
      <c r="B54" s="7"/>
      <c r="D54" s="16" t="s">
        <v>2611</v>
      </c>
      <c r="F54" s="12"/>
      <c r="G54" s="12" t="s">
        <v>2609</v>
      </c>
      <c r="H54" s="26"/>
      <c r="I54" s="19"/>
    </row>
    <row r="55" spans="1:9">
      <c r="A55" s="43" t="s">
        <v>2691</v>
      </c>
      <c r="B55" s="7"/>
      <c r="E55" s="16" t="s">
        <v>2610</v>
      </c>
      <c r="F55" s="12"/>
      <c r="G55" s="12" t="s">
        <v>2609</v>
      </c>
      <c r="H55" s="26"/>
      <c r="I55" s="19"/>
    </row>
    <row r="56" spans="1:9">
      <c r="A56" s="43" t="s">
        <v>2691</v>
      </c>
      <c r="B56" s="7"/>
      <c r="D56" s="16" t="s">
        <v>2608</v>
      </c>
      <c r="F56" s="12"/>
      <c r="G56" s="12" t="s">
        <v>2607</v>
      </c>
      <c r="H56" s="26"/>
      <c r="I56" s="19"/>
    </row>
    <row r="57" spans="1:9">
      <c r="A57" s="43" t="s">
        <v>2691</v>
      </c>
      <c r="B57" s="7"/>
      <c r="E57" s="16" t="s">
        <v>2606</v>
      </c>
      <c r="F57" s="12"/>
      <c r="G57" s="12" t="s">
        <v>2605</v>
      </c>
      <c r="H57" s="26"/>
      <c r="I57" s="19"/>
    </row>
    <row r="58" spans="1:9">
      <c r="A58" s="43" t="s">
        <v>2691</v>
      </c>
      <c r="B58" s="7"/>
      <c r="E58" s="16" t="s">
        <v>2604</v>
      </c>
      <c r="F58" s="12"/>
      <c r="G58" s="12" t="s">
        <v>2603</v>
      </c>
      <c r="H58" s="26"/>
      <c r="I58" s="19"/>
    </row>
    <row r="59" spans="1:9">
      <c r="A59" s="43" t="s">
        <v>2691</v>
      </c>
      <c r="B59" s="7"/>
      <c r="E59" s="22" t="s">
        <v>2602</v>
      </c>
      <c r="F59" s="12"/>
      <c r="G59" s="12" t="s">
        <v>2601</v>
      </c>
      <c r="H59" s="26"/>
      <c r="I59" s="19"/>
    </row>
    <row r="60" spans="1:9">
      <c r="A60" s="43" t="s">
        <v>2691</v>
      </c>
      <c r="B60" s="7"/>
      <c r="D60" s="16" t="s">
        <v>2600</v>
      </c>
      <c r="F60" s="12"/>
      <c r="G60" s="12" t="s">
        <v>2596</v>
      </c>
      <c r="H60" s="26"/>
      <c r="I60" s="19"/>
    </row>
    <row r="61" spans="1:9">
      <c r="A61" s="43" t="s">
        <v>2691</v>
      </c>
      <c r="B61" s="7"/>
      <c r="E61" s="16" t="s">
        <v>2599</v>
      </c>
      <c r="F61" s="12"/>
      <c r="G61" s="12" t="s">
        <v>2598</v>
      </c>
      <c r="H61" s="26"/>
      <c r="I61" s="19"/>
    </row>
    <row r="62" spans="1:9">
      <c r="A62" s="43" t="s">
        <v>2691</v>
      </c>
      <c r="B62" s="7"/>
      <c r="E62" s="16" t="s">
        <v>2597</v>
      </c>
      <c r="F62" s="12"/>
      <c r="G62" s="12" t="s">
        <v>2596</v>
      </c>
      <c r="H62" s="26"/>
      <c r="I62" s="19"/>
    </row>
    <row r="63" spans="1:9">
      <c r="A63" s="43" t="s">
        <v>2691</v>
      </c>
      <c r="B63" s="7"/>
      <c r="C63" s="18" t="s">
        <v>2595</v>
      </c>
      <c r="F63" s="17"/>
      <c r="G63" s="17" t="s">
        <v>2592</v>
      </c>
      <c r="H63" s="26"/>
      <c r="I63" s="19"/>
    </row>
    <row r="64" spans="1:9">
      <c r="A64" s="43" t="s">
        <v>2691</v>
      </c>
      <c r="B64" s="7"/>
      <c r="D64" s="16" t="s">
        <v>2594</v>
      </c>
      <c r="F64" s="12"/>
      <c r="G64" s="12" t="s">
        <v>2592</v>
      </c>
      <c r="H64" s="26"/>
      <c r="I64" s="19"/>
    </row>
    <row r="65" spans="1:9">
      <c r="A65" s="43" t="s">
        <v>2691</v>
      </c>
      <c r="B65" s="7"/>
      <c r="E65" s="16" t="s">
        <v>2593</v>
      </c>
      <c r="F65" s="12"/>
      <c r="G65" s="12" t="s">
        <v>2592</v>
      </c>
      <c r="H65" s="26"/>
      <c r="I65" s="19"/>
    </row>
    <row r="66" spans="1:9">
      <c r="A66" s="43" t="s">
        <v>2691</v>
      </c>
      <c r="B66" s="7"/>
      <c r="C66" s="18" t="s">
        <v>2591</v>
      </c>
      <c r="F66" s="17"/>
      <c r="G66" s="17" t="s">
        <v>2590</v>
      </c>
      <c r="H66" s="26"/>
      <c r="I66" s="19"/>
    </row>
    <row r="67" spans="1:9">
      <c r="A67" s="43" t="s">
        <v>2691</v>
      </c>
      <c r="B67" s="7"/>
      <c r="D67" s="16" t="s">
        <v>2589</v>
      </c>
      <c r="F67" s="12"/>
      <c r="G67" s="12" t="s">
        <v>2587</v>
      </c>
      <c r="H67" s="26"/>
      <c r="I67" s="19"/>
    </row>
    <row r="68" spans="1:9">
      <c r="A68" s="43" t="s">
        <v>2691</v>
      </c>
      <c r="B68" s="7"/>
      <c r="E68" s="16" t="s">
        <v>2588</v>
      </c>
      <c r="F68" s="12"/>
      <c r="G68" s="12" t="s">
        <v>2587</v>
      </c>
      <c r="H68" s="26"/>
      <c r="I68" s="19"/>
    </row>
    <row r="69" spans="1:9">
      <c r="A69" s="43" t="s">
        <v>2691</v>
      </c>
      <c r="B69" s="7"/>
      <c r="D69" s="16" t="s">
        <v>2586</v>
      </c>
      <c r="F69" s="12"/>
      <c r="G69" s="12" t="s">
        <v>2584</v>
      </c>
      <c r="H69" s="26"/>
      <c r="I69" s="19"/>
    </row>
    <row r="70" spans="1:9">
      <c r="A70" s="43" t="s">
        <v>2691</v>
      </c>
      <c r="B70" s="7"/>
      <c r="E70" s="16" t="s">
        <v>2585</v>
      </c>
      <c r="F70" s="12"/>
      <c r="G70" s="12" t="s">
        <v>2584</v>
      </c>
      <c r="H70" s="26"/>
      <c r="I70" s="19"/>
    </row>
    <row r="71" spans="1:9">
      <c r="A71" s="43" t="s">
        <v>2691</v>
      </c>
      <c r="B71" s="7"/>
      <c r="D71" s="16" t="s">
        <v>2583</v>
      </c>
      <c r="F71" s="12"/>
      <c r="G71" s="12" t="s">
        <v>2581</v>
      </c>
      <c r="H71" s="26"/>
      <c r="I71" s="19"/>
    </row>
    <row r="72" spans="1:9">
      <c r="A72" s="43" t="s">
        <v>2691</v>
      </c>
      <c r="B72" s="7"/>
      <c r="E72" s="16" t="s">
        <v>2582</v>
      </c>
      <c r="F72" s="12"/>
      <c r="G72" s="12" t="s">
        <v>2581</v>
      </c>
      <c r="H72" s="26"/>
      <c r="I72" s="19"/>
    </row>
    <row r="73" spans="1:9">
      <c r="A73" s="43" t="s">
        <v>2691</v>
      </c>
      <c r="B73" s="7"/>
      <c r="C73" s="18" t="s">
        <v>2580</v>
      </c>
      <c r="F73" s="17"/>
      <c r="G73" s="17" t="s">
        <v>2577</v>
      </c>
      <c r="H73" s="26"/>
      <c r="I73" s="19"/>
    </row>
    <row r="74" spans="1:9">
      <c r="A74" s="43" t="s">
        <v>2691</v>
      </c>
      <c r="B74" s="7"/>
      <c r="D74" s="16" t="s">
        <v>2579</v>
      </c>
      <c r="F74" s="12"/>
      <c r="G74" s="12" t="s">
        <v>2577</v>
      </c>
      <c r="H74" s="26"/>
      <c r="I74" s="19"/>
    </row>
    <row r="75" spans="1:9">
      <c r="A75" s="43" t="s">
        <v>2691</v>
      </c>
      <c r="B75" s="7"/>
      <c r="E75" s="16" t="s">
        <v>2578</v>
      </c>
      <c r="F75" s="12"/>
      <c r="G75" s="12" t="s">
        <v>2577</v>
      </c>
      <c r="H75" s="26"/>
      <c r="I75" s="19"/>
    </row>
    <row r="76" spans="1:9">
      <c r="A76" s="43" t="s">
        <v>2691</v>
      </c>
      <c r="B76" s="18" t="s">
        <v>2576</v>
      </c>
      <c r="F76" s="17" t="s">
        <v>2690</v>
      </c>
      <c r="G76" s="17" t="s">
        <v>2575</v>
      </c>
      <c r="H76" s="26"/>
      <c r="I76" s="19"/>
    </row>
    <row r="77" spans="1:9" ht="17.25" customHeight="1">
      <c r="A77" s="43" t="s">
        <v>2691</v>
      </c>
      <c r="B77" s="7"/>
      <c r="C77" s="18" t="s">
        <v>2574</v>
      </c>
      <c r="F77" s="17"/>
      <c r="G77" s="17" t="s">
        <v>2571</v>
      </c>
      <c r="H77" s="26"/>
      <c r="I77" s="19"/>
    </row>
    <row r="78" spans="1:9" ht="18" customHeight="1">
      <c r="A78" s="43" t="s">
        <v>2691</v>
      </c>
      <c r="B78" s="7"/>
      <c r="D78" s="16" t="s">
        <v>2573</v>
      </c>
      <c r="F78" s="12"/>
      <c r="G78" s="12" t="s">
        <v>2571</v>
      </c>
      <c r="H78" s="26"/>
      <c r="I78" s="19"/>
    </row>
    <row r="79" spans="1:9" ht="18" customHeight="1">
      <c r="A79" s="43" t="s">
        <v>2691</v>
      </c>
      <c r="B79" s="7"/>
      <c r="E79" s="16" t="s">
        <v>2572</v>
      </c>
      <c r="F79" s="12"/>
      <c r="G79" s="12" t="s">
        <v>2571</v>
      </c>
      <c r="H79" s="26"/>
      <c r="I79" s="19"/>
    </row>
    <row r="80" spans="1:9">
      <c r="A80" s="43" t="s">
        <v>2691</v>
      </c>
      <c r="B80" s="7"/>
      <c r="C80" s="18" t="s">
        <v>2570</v>
      </c>
      <c r="F80" s="17"/>
      <c r="G80" s="17" t="s">
        <v>2567</v>
      </c>
      <c r="H80" s="26"/>
      <c r="I80" s="19"/>
    </row>
    <row r="81" spans="1:9">
      <c r="A81" s="43" t="s">
        <v>2691</v>
      </c>
      <c r="B81" s="7"/>
      <c r="D81" s="16" t="s">
        <v>2569</v>
      </c>
      <c r="F81" s="12"/>
      <c r="G81" s="12" t="s">
        <v>2567</v>
      </c>
      <c r="H81" s="26"/>
      <c r="I81" s="19"/>
    </row>
    <row r="82" spans="1:9">
      <c r="A82" s="43" t="s">
        <v>2691</v>
      </c>
      <c r="B82" s="7"/>
      <c r="E82" s="16" t="s">
        <v>2568</v>
      </c>
      <c r="F82" s="12"/>
      <c r="G82" s="12" t="s">
        <v>2567</v>
      </c>
      <c r="H82" s="26"/>
      <c r="I82" s="19"/>
    </row>
    <row r="83" spans="1:9">
      <c r="A83" s="43" t="s">
        <v>2691</v>
      </c>
      <c r="B83" s="7"/>
      <c r="C83" s="18" t="s">
        <v>2566</v>
      </c>
      <c r="F83" s="17"/>
      <c r="G83" s="17" t="s">
        <v>2563</v>
      </c>
      <c r="H83" s="26"/>
      <c r="I83" s="19"/>
    </row>
    <row r="84" spans="1:9">
      <c r="A84" s="43" t="s">
        <v>2691</v>
      </c>
      <c r="B84" s="7"/>
      <c r="D84" s="16" t="s">
        <v>2565</v>
      </c>
      <c r="F84" s="12"/>
      <c r="G84" s="12" t="s">
        <v>2563</v>
      </c>
      <c r="H84" s="26"/>
      <c r="I84" s="19"/>
    </row>
    <row r="85" spans="1:9">
      <c r="A85" s="43" t="s">
        <v>2691</v>
      </c>
      <c r="B85" s="7"/>
      <c r="E85" s="16" t="s">
        <v>2564</v>
      </c>
      <c r="F85" s="12"/>
      <c r="G85" s="12" t="s">
        <v>2563</v>
      </c>
      <c r="H85" s="26"/>
      <c r="I85" s="19"/>
    </row>
    <row r="86" spans="1:9">
      <c r="A86" s="43" t="s">
        <v>2691</v>
      </c>
      <c r="B86" s="7"/>
      <c r="C86" s="18" t="s">
        <v>2562</v>
      </c>
      <c r="F86" s="17"/>
      <c r="G86" s="17" t="s">
        <v>2559</v>
      </c>
      <c r="H86" s="26"/>
      <c r="I86" s="19"/>
    </row>
    <row r="87" spans="1:9">
      <c r="A87" s="43" t="s">
        <v>2691</v>
      </c>
      <c r="B87" s="7"/>
      <c r="D87" s="16" t="s">
        <v>2561</v>
      </c>
      <c r="F87" s="12"/>
      <c r="G87" s="12" t="s">
        <v>2559</v>
      </c>
      <c r="H87" s="26"/>
      <c r="I87" s="19"/>
    </row>
    <row r="88" spans="1:9">
      <c r="A88" s="43" t="s">
        <v>2691</v>
      </c>
      <c r="B88" s="7"/>
      <c r="E88" s="16" t="s">
        <v>2560</v>
      </c>
      <c r="F88" s="12"/>
      <c r="G88" s="12" t="s">
        <v>2559</v>
      </c>
      <c r="H88" s="26"/>
      <c r="I88" s="19"/>
    </row>
    <row r="89" spans="1:9">
      <c r="A89" s="43" t="s">
        <v>2691</v>
      </c>
      <c r="B89" s="18" t="s">
        <v>2558</v>
      </c>
      <c r="F89" s="17" t="s">
        <v>2690</v>
      </c>
      <c r="G89" s="17" t="s">
        <v>2557</v>
      </c>
      <c r="H89" s="26"/>
      <c r="I89" s="19"/>
    </row>
    <row r="90" spans="1:9">
      <c r="A90" s="43" t="s">
        <v>2691</v>
      </c>
      <c r="B90" s="7"/>
      <c r="C90" s="18" t="s">
        <v>2556</v>
      </c>
      <c r="F90" s="17"/>
      <c r="G90" s="17" t="s">
        <v>2555</v>
      </c>
      <c r="H90" s="26"/>
      <c r="I90" s="19"/>
    </row>
    <row r="91" spans="1:9">
      <c r="A91" s="43" t="s">
        <v>2691</v>
      </c>
      <c r="B91" s="7"/>
      <c r="D91" s="16" t="s">
        <v>2554</v>
      </c>
      <c r="F91" s="12"/>
      <c r="G91" s="12" t="s">
        <v>2552</v>
      </c>
      <c r="H91" s="26"/>
      <c r="I91" s="19"/>
    </row>
    <row r="92" spans="1:9">
      <c r="A92" s="43" t="s">
        <v>2691</v>
      </c>
      <c r="B92" s="7"/>
      <c r="E92" s="16" t="s">
        <v>2553</v>
      </c>
      <c r="F92" s="12"/>
      <c r="G92" s="12" t="s">
        <v>2552</v>
      </c>
      <c r="H92" s="26"/>
      <c r="I92" s="19"/>
    </row>
    <row r="93" spans="1:9">
      <c r="A93" s="43" t="s">
        <v>2691</v>
      </c>
      <c r="B93" s="7"/>
      <c r="D93" s="16" t="s">
        <v>2551</v>
      </c>
      <c r="F93" s="12"/>
      <c r="G93" s="12" t="s">
        <v>2549</v>
      </c>
      <c r="H93" s="26"/>
      <c r="I93" s="19"/>
    </row>
    <row r="94" spans="1:9">
      <c r="A94" s="43" t="s">
        <v>2691</v>
      </c>
      <c r="B94" s="7"/>
      <c r="E94" s="16" t="s">
        <v>2550</v>
      </c>
      <c r="F94" s="12"/>
      <c r="G94" s="12" t="s">
        <v>2549</v>
      </c>
      <c r="H94" s="26"/>
      <c r="I94" s="19"/>
    </row>
    <row r="95" spans="1:9">
      <c r="A95" s="43" t="s">
        <v>2691</v>
      </c>
      <c r="B95" s="7"/>
      <c r="C95" s="18" t="s">
        <v>2548</v>
      </c>
      <c r="F95" s="17"/>
      <c r="G95" s="17" t="s">
        <v>2547</v>
      </c>
      <c r="H95" s="26"/>
      <c r="I95" s="19"/>
    </row>
    <row r="96" spans="1:9">
      <c r="A96" s="43" t="s">
        <v>2691</v>
      </c>
      <c r="B96" s="7"/>
      <c r="D96" s="16" t="s">
        <v>2546</v>
      </c>
      <c r="F96" s="12"/>
      <c r="G96" s="12" t="s">
        <v>2544</v>
      </c>
      <c r="H96" s="26"/>
      <c r="I96" s="19"/>
    </row>
    <row r="97" spans="1:9">
      <c r="A97" s="43" t="s">
        <v>2691</v>
      </c>
      <c r="B97" s="7"/>
      <c r="E97" s="16" t="s">
        <v>2545</v>
      </c>
      <c r="F97" s="12"/>
      <c r="G97" s="12" t="s">
        <v>2544</v>
      </c>
      <c r="H97" s="26"/>
      <c r="I97" s="19"/>
    </row>
    <row r="98" spans="1:9">
      <c r="A98" s="43" t="s">
        <v>2691</v>
      </c>
      <c r="B98" s="7"/>
      <c r="D98" s="16" t="s">
        <v>2543</v>
      </c>
      <c r="F98" s="12"/>
      <c r="G98" s="12" t="s">
        <v>2541</v>
      </c>
      <c r="H98" s="26"/>
      <c r="I98" s="19"/>
    </row>
    <row r="99" spans="1:9">
      <c r="A99" s="43" t="s">
        <v>2691</v>
      </c>
      <c r="B99" s="7"/>
      <c r="E99" s="16" t="s">
        <v>2542</v>
      </c>
      <c r="F99" s="12"/>
      <c r="G99" s="12" t="s">
        <v>2541</v>
      </c>
      <c r="H99" s="20"/>
      <c r="I99" s="19"/>
    </row>
    <row r="100" spans="1:9">
      <c r="A100" s="43" t="s">
        <v>2691</v>
      </c>
      <c r="B100" s="7"/>
      <c r="C100" s="18" t="s">
        <v>2540</v>
      </c>
      <c r="F100" s="17"/>
      <c r="G100" s="17" t="s">
        <v>2537</v>
      </c>
      <c r="H100" s="20"/>
      <c r="I100" s="19"/>
    </row>
    <row r="101" spans="1:9">
      <c r="A101" s="43" t="s">
        <v>2691</v>
      </c>
      <c r="B101" s="7"/>
      <c r="D101" s="16" t="s">
        <v>2539</v>
      </c>
      <c r="F101" s="12"/>
      <c r="G101" s="12" t="s">
        <v>2537</v>
      </c>
      <c r="H101" s="20"/>
      <c r="I101" s="19"/>
    </row>
    <row r="102" spans="1:9">
      <c r="A102" s="43" t="s">
        <v>2691</v>
      </c>
      <c r="B102" s="7"/>
      <c r="E102" s="16" t="s">
        <v>2538</v>
      </c>
      <c r="F102" s="12"/>
      <c r="G102" s="12" t="s">
        <v>2537</v>
      </c>
      <c r="H102" s="20"/>
      <c r="I102" s="19"/>
    </row>
    <row r="103" spans="1:9">
      <c r="A103" s="18" t="s">
        <v>2536</v>
      </c>
      <c r="B103" s="7"/>
      <c r="F103" s="7"/>
      <c r="G103" s="17" t="s">
        <v>2535</v>
      </c>
      <c r="H103" s="26"/>
      <c r="I103" s="19"/>
    </row>
    <row r="104" spans="1:9">
      <c r="A104" s="18" t="s">
        <v>2536</v>
      </c>
      <c r="B104" s="18" t="s">
        <v>2534</v>
      </c>
      <c r="F104" s="17" t="s">
        <v>2535</v>
      </c>
      <c r="G104" s="17" t="s">
        <v>2533</v>
      </c>
      <c r="H104" s="26"/>
      <c r="I104" s="19"/>
    </row>
    <row r="105" spans="1:9">
      <c r="A105" s="18" t="s">
        <v>2536</v>
      </c>
      <c r="B105" s="7"/>
      <c r="C105" s="18" t="s">
        <v>2532</v>
      </c>
      <c r="F105" s="17"/>
      <c r="G105" s="17" t="s">
        <v>2529</v>
      </c>
      <c r="H105" s="26"/>
      <c r="I105" s="19"/>
    </row>
    <row r="106" spans="1:9">
      <c r="A106" s="18" t="s">
        <v>2536</v>
      </c>
      <c r="B106" s="7"/>
      <c r="D106" s="16" t="s">
        <v>2531</v>
      </c>
      <c r="F106" s="12"/>
      <c r="G106" s="12" t="s">
        <v>2529</v>
      </c>
      <c r="H106" s="26"/>
      <c r="I106" s="19"/>
    </row>
    <row r="107" spans="1:9">
      <c r="A107" s="18" t="s">
        <v>2536</v>
      </c>
      <c r="B107" s="7"/>
      <c r="E107" s="16" t="s">
        <v>2530</v>
      </c>
      <c r="F107" s="12"/>
      <c r="G107" s="12" t="s">
        <v>2529</v>
      </c>
      <c r="H107" s="26"/>
      <c r="I107" s="19"/>
    </row>
    <row r="108" spans="1:9">
      <c r="A108" s="18" t="s">
        <v>2536</v>
      </c>
      <c r="B108" s="7"/>
      <c r="C108" s="18" t="s">
        <v>2528</v>
      </c>
      <c r="F108" s="17"/>
      <c r="G108" s="17" t="s">
        <v>2525</v>
      </c>
      <c r="H108" s="26"/>
      <c r="I108" s="19"/>
    </row>
    <row r="109" spans="1:9">
      <c r="A109" s="18" t="s">
        <v>2536</v>
      </c>
      <c r="B109" s="7"/>
      <c r="D109" s="16" t="s">
        <v>2527</v>
      </c>
      <c r="F109" s="12"/>
      <c r="G109" s="12" t="s">
        <v>2525</v>
      </c>
      <c r="H109" s="26"/>
      <c r="I109" s="19"/>
    </row>
    <row r="110" spans="1:9">
      <c r="A110" s="18" t="s">
        <v>2536</v>
      </c>
      <c r="B110" s="7"/>
      <c r="E110" s="16" t="s">
        <v>2526</v>
      </c>
      <c r="F110" s="12"/>
      <c r="G110" s="12" t="s">
        <v>2525</v>
      </c>
      <c r="H110" s="26"/>
      <c r="I110" s="19"/>
    </row>
    <row r="111" spans="1:9">
      <c r="A111" s="18" t="s">
        <v>2536</v>
      </c>
      <c r="B111" s="18" t="s">
        <v>2524</v>
      </c>
      <c r="F111" s="17" t="s">
        <v>2535</v>
      </c>
      <c r="G111" s="17" t="s">
        <v>2523</v>
      </c>
      <c r="H111" s="26"/>
      <c r="I111" s="19"/>
    </row>
    <row r="112" spans="1:9">
      <c r="A112" s="18" t="s">
        <v>2536</v>
      </c>
      <c r="B112" s="7"/>
      <c r="C112" s="18" t="s">
        <v>2522</v>
      </c>
      <c r="F112" s="17"/>
      <c r="G112" s="17" t="s">
        <v>2519</v>
      </c>
      <c r="H112" s="26"/>
      <c r="I112" s="19"/>
    </row>
    <row r="113" spans="1:9">
      <c r="A113" s="18" t="s">
        <v>2536</v>
      </c>
      <c r="B113" s="7"/>
      <c r="D113" s="16" t="s">
        <v>2521</v>
      </c>
      <c r="F113" s="12"/>
      <c r="G113" s="12" t="s">
        <v>2519</v>
      </c>
      <c r="H113" s="26"/>
      <c r="I113" s="19"/>
    </row>
    <row r="114" spans="1:9">
      <c r="A114" s="18" t="s">
        <v>2536</v>
      </c>
      <c r="B114" s="7"/>
      <c r="E114" s="16" t="s">
        <v>2520</v>
      </c>
      <c r="F114" s="12"/>
      <c r="G114" s="12" t="s">
        <v>2519</v>
      </c>
      <c r="H114" s="26"/>
      <c r="I114" s="19"/>
    </row>
    <row r="115" spans="1:9">
      <c r="A115" s="18" t="s">
        <v>2536</v>
      </c>
      <c r="B115" s="7"/>
      <c r="C115" s="18" t="s">
        <v>2518</v>
      </c>
      <c r="F115" s="17"/>
      <c r="G115" s="17" t="s">
        <v>2515</v>
      </c>
      <c r="H115" s="26"/>
      <c r="I115" s="19"/>
    </row>
    <row r="116" spans="1:9">
      <c r="A116" s="18" t="s">
        <v>2536</v>
      </c>
      <c r="B116" s="7"/>
      <c r="D116" s="16" t="s">
        <v>2517</v>
      </c>
      <c r="F116" s="12"/>
      <c r="G116" s="12" t="s">
        <v>2515</v>
      </c>
      <c r="H116" s="26"/>
      <c r="I116" s="19"/>
    </row>
    <row r="117" spans="1:9">
      <c r="A117" s="18" t="s">
        <v>2536</v>
      </c>
      <c r="B117" s="7"/>
      <c r="E117" s="16" t="s">
        <v>2516</v>
      </c>
      <c r="F117" s="12"/>
      <c r="G117" s="12" t="s">
        <v>2515</v>
      </c>
      <c r="H117" s="26"/>
      <c r="I117" s="19"/>
    </row>
    <row r="118" spans="1:9">
      <c r="A118" s="18" t="s">
        <v>2536</v>
      </c>
      <c r="B118" s="18" t="s">
        <v>2514</v>
      </c>
      <c r="F118" s="17" t="s">
        <v>2535</v>
      </c>
      <c r="G118" s="17" t="s">
        <v>2513</v>
      </c>
      <c r="H118" s="26"/>
      <c r="I118" s="19"/>
    </row>
    <row r="119" spans="1:9">
      <c r="A119" s="18" t="s">
        <v>2536</v>
      </c>
      <c r="B119" s="7"/>
      <c r="C119" s="18" t="s">
        <v>2512</v>
      </c>
      <c r="F119" s="17"/>
      <c r="G119" s="17" t="s">
        <v>2509</v>
      </c>
      <c r="H119" s="26"/>
      <c r="I119" s="19"/>
    </row>
    <row r="120" spans="1:9">
      <c r="A120" s="18" t="s">
        <v>2536</v>
      </c>
      <c r="B120" s="7"/>
      <c r="D120" s="16" t="s">
        <v>2511</v>
      </c>
      <c r="F120" s="12"/>
      <c r="G120" s="12" t="s">
        <v>2509</v>
      </c>
      <c r="H120" s="26"/>
      <c r="I120" s="19"/>
    </row>
    <row r="121" spans="1:9">
      <c r="A121" s="18" t="s">
        <v>2536</v>
      </c>
      <c r="B121" s="7"/>
      <c r="E121" s="16" t="s">
        <v>2510</v>
      </c>
      <c r="F121" s="12"/>
      <c r="G121" s="12" t="s">
        <v>2509</v>
      </c>
      <c r="H121" s="26"/>
      <c r="I121" s="19"/>
    </row>
    <row r="122" spans="1:9">
      <c r="A122" s="18" t="s">
        <v>2536</v>
      </c>
      <c r="B122" s="7"/>
      <c r="C122" s="18" t="s">
        <v>2508</v>
      </c>
      <c r="F122" s="17"/>
      <c r="G122" s="17" t="s">
        <v>2507</v>
      </c>
      <c r="H122" s="26"/>
      <c r="I122" s="19"/>
    </row>
    <row r="123" spans="1:9">
      <c r="A123" s="18" t="s">
        <v>2536</v>
      </c>
      <c r="B123" s="7"/>
      <c r="D123" s="16" t="s">
        <v>2506</v>
      </c>
      <c r="F123" s="12"/>
      <c r="G123" s="12" t="s">
        <v>2504</v>
      </c>
      <c r="H123" s="26"/>
      <c r="I123" s="19"/>
    </row>
    <row r="124" spans="1:9">
      <c r="A124" s="18" t="s">
        <v>2536</v>
      </c>
      <c r="B124" s="7"/>
      <c r="E124" s="16" t="s">
        <v>2505</v>
      </c>
      <c r="F124" s="12"/>
      <c r="G124" s="12" t="s">
        <v>2504</v>
      </c>
      <c r="H124" s="26"/>
      <c r="I124" s="19"/>
    </row>
    <row r="125" spans="1:9">
      <c r="A125" s="18" t="s">
        <v>2536</v>
      </c>
      <c r="B125" s="7"/>
      <c r="D125" s="16" t="s">
        <v>2503</v>
      </c>
      <c r="F125" s="12"/>
      <c r="G125" s="12" t="s">
        <v>2501</v>
      </c>
      <c r="H125" s="26"/>
      <c r="I125" s="19"/>
    </row>
    <row r="126" spans="1:9">
      <c r="A126" s="18" t="s">
        <v>2536</v>
      </c>
      <c r="B126" s="7"/>
      <c r="E126" s="16" t="s">
        <v>2502</v>
      </c>
      <c r="F126" s="12"/>
      <c r="G126" s="12" t="s">
        <v>2501</v>
      </c>
      <c r="H126" s="26"/>
      <c r="I126" s="19"/>
    </row>
    <row r="127" spans="1:9">
      <c r="A127" s="18" t="s">
        <v>2536</v>
      </c>
      <c r="B127" s="18" t="s">
        <v>2500</v>
      </c>
      <c r="F127" s="17" t="s">
        <v>2535</v>
      </c>
      <c r="G127" s="17" t="s">
        <v>2499</v>
      </c>
      <c r="H127" s="26"/>
      <c r="I127" s="19"/>
    </row>
    <row r="128" spans="1:9">
      <c r="A128" s="18" t="s">
        <v>2536</v>
      </c>
      <c r="B128" s="7"/>
      <c r="C128" s="18" t="s">
        <v>2498</v>
      </c>
      <c r="F128" s="17"/>
      <c r="G128" s="17" t="s">
        <v>2497</v>
      </c>
      <c r="H128" s="26"/>
      <c r="I128" s="19"/>
    </row>
    <row r="129" spans="1:9">
      <c r="A129" s="18" t="s">
        <v>2536</v>
      </c>
      <c r="B129" s="7"/>
      <c r="D129" s="16" t="s">
        <v>2496</v>
      </c>
      <c r="F129" s="12"/>
      <c r="G129" s="12" t="s">
        <v>2494</v>
      </c>
      <c r="H129" s="26"/>
      <c r="I129" s="19"/>
    </row>
    <row r="130" spans="1:9">
      <c r="A130" s="18" t="s">
        <v>2536</v>
      </c>
      <c r="B130" s="7"/>
      <c r="E130" s="16" t="s">
        <v>2495</v>
      </c>
      <c r="F130" s="12"/>
      <c r="G130" s="12" t="s">
        <v>2494</v>
      </c>
      <c r="H130" s="26"/>
      <c r="I130" s="19"/>
    </row>
    <row r="131" spans="1:9">
      <c r="A131" s="18" t="s">
        <v>2536</v>
      </c>
      <c r="B131" s="7"/>
      <c r="D131" s="16" t="s">
        <v>2493</v>
      </c>
      <c r="F131" s="12"/>
      <c r="G131" s="12" t="s">
        <v>2491</v>
      </c>
      <c r="H131" s="26"/>
      <c r="I131" s="19"/>
    </row>
    <row r="132" spans="1:9">
      <c r="A132" s="18" t="s">
        <v>2536</v>
      </c>
      <c r="B132" s="7"/>
      <c r="E132" s="16" t="s">
        <v>2492</v>
      </c>
      <c r="F132" s="12"/>
      <c r="G132" s="12" t="s">
        <v>2491</v>
      </c>
      <c r="H132" s="26"/>
      <c r="I132" s="19"/>
    </row>
    <row r="133" spans="1:9">
      <c r="A133" s="18" t="s">
        <v>2536</v>
      </c>
      <c r="B133" s="7"/>
      <c r="C133" s="18" t="s">
        <v>2490</v>
      </c>
      <c r="F133" s="17"/>
      <c r="G133" s="17" t="s">
        <v>2489</v>
      </c>
      <c r="H133" s="26"/>
      <c r="I133" s="19"/>
    </row>
    <row r="134" spans="1:9">
      <c r="A134" s="18" t="s">
        <v>2536</v>
      </c>
      <c r="B134" s="7"/>
      <c r="D134" s="16" t="s">
        <v>2488</v>
      </c>
      <c r="F134" s="12"/>
      <c r="G134" s="12" t="s">
        <v>2486</v>
      </c>
      <c r="H134" s="26"/>
      <c r="I134" s="19"/>
    </row>
    <row r="135" spans="1:9">
      <c r="A135" s="18" t="s">
        <v>2536</v>
      </c>
      <c r="B135" s="7"/>
      <c r="E135" s="16" t="s">
        <v>2487</v>
      </c>
      <c r="F135" s="12"/>
      <c r="G135" s="12" t="s">
        <v>2486</v>
      </c>
      <c r="H135" s="26"/>
      <c r="I135" s="19"/>
    </row>
    <row r="136" spans="1:9">
      <c r="A136" s="18" t="s">
        <v>2536</v>
      </c>
      <c r="B136" s="7"/>
      <c r="D136" s="16" t="s">
        <v>2485</v>
      </c>
      <c r="F136" s="12"/>
      <c r="G136" s="12" t="s">
        <v>2483</v>
      </c>
      <c r="H136" s="26"/>
      <c r="I136" s="19"/>
    </row>
    <row r="137" spans="1:9">
      <c r="A137" s="18" t="s">
        <v>2536</v>
      </c>
      <c r="B137" s="7"/>
      <c r="E137" s="16" t="s">
        <v>2484</v>
      </c>
      <c r="F137" s="12"/>
      <c r="G137" s="12" t="s">
        <v>2483</v>
      </c>
      <c r="H137" s="26"/>
      <c r="I137" s="19"/>
    </row>
    <row r="138" spans="1:9">
      <c r="A138" s="18" t="s">
        <v>2536</v>
      </c>
      <c r="B138" s="7"/>
      <c r="D138" s="16" t="s">
        <v>2482</v>
      </c>
      <c r="F138" s="12"/>
      <c r="G138" s="12" t="s">
        <v>2480</v>
      </c>
      <c r="H138" s="26"/>
      <c r="I138" s="19"/>
    </row>
    <row r="139" spans="1:9">
      <c r="A139" s="18" t="s">
        <v>2536</v>
      </c>
      <c r="B139" s="7"/>
      <c r="E139" s="16" t="s">
        <v>2481</v>
      </c>
      <c r="F139" s="12"/>
      <c r="G139" s="12" t="s">
        <v>2480</v>
      </c>
      <c r="H139" s="26"/>
      <c r="I139" s="19"/>
    </row>
    <row r="140" spans="1:9">
      <c r="A140" s="18" t="s">
        <v>2536</v>
      </c>
      <c r="B140" s="7"/>
      <c r="D140" s="16" t="s">
        <v>2479</v>
      </c>
      <c r="F140" s="12"/>
      <c r="G140" s="12" t="s">
        <v>2477</v>
      </c>
      <c r="H140" s="26"/>
      <c r="I140" s="19"/>
    </row>
    <row r="141" spans="1:9">
      <c r="A141" s="18" t="s">
        <v>2536</v>
      </c>
      <c r="B141" s="7"/>
      <c r="E141" s="16" t="s">
        <v>2478</v>
      </c>
      <c r="F141" s="12"/>
      <c r="G141" s="12" t="s">
        <v>2477</v>
      </c>
      <c r="H141" s="26"/>
      <c r="I141" s="19"/>
    </row>
    <row r="142" spans="1:9">
      <c r="A142" s="18" t="s">
        <v>2536</v>
      </c>
      <c r="B142" s="18" t="s">
        <v>2476</v>
      </c>
      <c r="F142" s="17" t="s">
        <v>2535</v>
      </c>
      <c r="G142" s="17" t="s">
        <v>2475</v>
      </c>
      <c r="H142" s="26"/>
      <c r="I142" s="19"/>
    </row>
    <row r="143" spans="1:9">
      <c r="A143" s="18" t="s">
        <v>2536</v>
      </c>
      <c r="B143" s="7"/>
      <c r="C143" s="18" t="s">
        <v>2474</v>
      </c>
      <c r="F143" s="17"/>
      <c r="G143" s="17" t="s">
        <v>2471</v>
      </c>
      <c r="H143" s="26"/>
      <c r="I143" s="19"/>
    </row>
    <row r="144" spans="1:9">
      <c r="A144" s="18" t="s">
        <v>2536</v>
      </c>
      <c r="B144" s="7"/>
      <c r="D144" s="16" t="s">
        <v>2473</v>
      </c>
      <c r="F144" s="12"/>
      <c r="G144" s="12" t="s">
        <v>2471</v>
      </c>
      <c r="H144" s="26"/>
      <c r="I144" s="19"/>
    </row>
    <row r="145" spans="1:9">
      <c r="A145" s="18" t="s">
        <v>2536</v>
      </c>
      <c r="B145" s="7"/>
      <c r="E145" s="16" t="s">
        <v>2472</v>
      </c>
      <c r="F145" s="12"/>
      <c r="G145" s="12" t="s">
        <v>2471</v>
      </c>
      <c r="H145" s="26"/>
      <c r="I145" s="19"/>
    </row>
    <row r="146" spans="1:9">
      <c r="A146" s="18" t="s">
        <v>2536</v>
      </c>
      <c r="B146" s="7"/>
      <c r="C146" s="18" t="s">
        <v>2470</v>
      </c>
      <c r="F146" s="17"/>
      <c r="G146" s="17" t="s">
        <v>2467</v>
      </c>
      <c r="H146" s="26"/>
      <c r="I146" s="19"/>
    </row>
    <row r="147" spans="1:9">
      <c r="A147" s="18" t="s">
        <v>2536</v>
      </c>
      <c r="B147" s="7"/>
      <c r="D147" s="16" t="s">
        <v>2469</v>
      </c>
      <c r="F147" s="12"/>
      <c r="G147" s="12" t="s">
        <v>2467</v>
      </c>
      <c r="H147" s="26"/>
      <c r="I147" s="19"/>
    </row>
    <row r="148" spans="1:9">
      <c r="A148" s="18" t="s">
        <v>2536</v>
      </c>
      <c r="B148" s="7"/>
      <c r="E148" s="16" t="s">
        <v>2468</v>
      </c>
      <c r="F148" s="12"/>
      <c r="G148" s="12" t="s">
        <v>2467</v>
      </c>
      <c r="H148" s="26"/>
      <c r="I148" s="19"/>
    </row>
    <row r="149" spans="1:9">
      <c r="A149" s="18" t="s">
        <v>2466</v>
      </c>
      <c r="B149" s="7"/>
      <c r="F149" s="17" t="s">
        <v>2465</v>
      </c>
      <c r="G149" s="17" t="s">
        <v>2465</v>
      </c>
      <c r="H149" s="26"/>
      <c r="I149" s="19"/>
    </row>
    <row r="150" spans="1:9">
      <c r="A150" s="18" t="s">
        <v>2466</v>
      </c>
      <c r="B150" s="18" t="s">
        <v>2464</v>
      </c>
      <c r="F150" s="17" t="s">
        <v>2465</v>
      </c>
      <c r="G150" s="17" t="s">
        <v>2463</v>
      </c>
      <c r="H150" s="26"/>
      <c r="I150" s="19"/>
    </row>
    <row r="151" spans="1:9">
      <c r="A151" s="18" t="s">
        <v>2466</v>
      </c>
      <c r="B151" s="7"/>
      <c r="C151" s="18" t="s">
        <v>2462</v>
      </c>
      <c r="F151" s="17"/>
      <c r="G151" s="17" t="s">
        <v>2461</v>
      </c>
      <c r="H151" s="26"/>
      <c r="I151" s="19"/>
    </row>
    <row r="152" spans="1:9">
      <c r="A152" s="18" t="s">
        <v>2466</v>
      </c>
      <c r="B152" s="7"/>
      <c r="D152" s="16" t="s">
        <v>2460</v>
      </c>
      <c r="F152" s="12"/>
      <c r="G152" s="12" t="s">
        <v>2458</v>
      </c>
      <c r="H152" s="26"/>
      <c r="I152" s="19"/>
    </row>
    <row r="153" spans="1:9">
      <c r="A153" s="18" t="s">
        <v>2466</v>
      </c>
      <c r="B153" s="7"/>
      <c r="E153" s="16" t="s">
        <v>2459</v>
      </c>
      <c r="F153" s="12"/>
      <c r="G153" s="12" t="s">
        <v>2458</v>
      </c>
      <c r="H153" s="26"/>
      <c r="I153" s="19"/>
    </row>
    <row r="154" spans="1:9">
      <c r="A154" s="18" t="s">
        <v>2466</v>
      </c>
      <c r="B154" s="7"/>
      <c r="D154" s="16" t="s">
        <v>2457</v>
      </c>
      <c r="F154" s="12"/>
      <c r="G154" s="12" t="s">
        <v>2455</v>
      </c>
      <c r="H154" s="26"/>
      <c r="I154" s="19"/>
    </row>
    <row r="155" spans="1:9">
      <c r="A155" s="18" t="s">
        <v>2466</v>
      </c>
      <c r="B155" s="7"/>
      <c r="E155" s="16" t="s">
        <v>2456</v>
      </c>
      <c r="F155" s="12"/>
      <c r="G155" s="12" t="s">
        <v>2455</v>
      </c>
      <c r="H155" s="26"/>
      <c r="I155" s="19"/>
    </row>
    <row r="156" spans="1:9">
      <c r="A156" s="18" t="s">
        <v>2466</v>
      </c>
      <c r="B156" s="7"/>
      <c r="D156" s="16" t="s">
        <v>2454</v>
      </c>
      <c r="F156" s="12"/>
      <c r="G156" s="12" t="s">
        <v>2452</v>
      </c>
      <c r="H156" s="26"/>
      <c r="I156" s="19"/>
    </row>
    <row r="157" spans="1:9">
      <c r="A157" s="18" t="s">
        <v>2466</v>
      </c>
      <c r="B157" s="7"/>
      <c r="E157" s="16" t="s">
        <v>2453</v>
      </c>
      <c r="F157" s="12"/>
      <c r="G157" s="12" t="s">
        <v>2452</v>
      </c>
      <c r="H157" s="26"/>
      <c r="I157" s="19"/>
    </row>
    <row r="158" spans="1:9">
      <c r="A158" s="18" t="s">
        <v>2466</v>
      </c>
      <c r="B158" s="7"/>
      <c r="C158" s="18" t="s">
        <v>2451</v>
      </c>
      <c r="F158" s="17"/>
      <c r="G158" s="17" t="s">
        <v>2448</v>
      </c>
      <c r="H158" s="26"/>
      <c r="I158" s="19"/>
    </row>
    <row r="159" spans="1:9">
      <c r="A159" s="18" t="s">
        <v>2466</v>
      </c>
      <c r="B159" s="7"/>
      <c r="D159" s="16" t="s">
        <v>2450</v>
      </c>
      <c r="F159" s="12"/>
      <c r="G159" s="12" t="s">
        <v>2448</v>
      </c>
      <c r="H159" s="26"/>
      <c r="I159" s="19"/>
    </row>
    <row r="160" spans="1:9">
      <c r="A160" s="18" t="s">
        <v>2466</v>
      </c>
      <c r="B160" s="7"/>
      <c r="E160" s="16" t="s">
        <v>2449</v>
      </c>
      <c r="F160" s="12"/>
      <c r="G160" s="12" t="s">
        <v>2448</v>
      </c>
      <c r="H160" s="26"/>
      <c r="I160" s="19"/>
    </row>
    <row r="161" spans="1:9">
      <c r="A161" s="18" t="s">
        <v>2466</v>
      </c>
      <c r="B161" s="7"/>
      <c r="C161" s="18" t="s">
        <v>2447</v>
      </c>
      <c r="F161" s="17"/>
      <c r="G161" s="17" t="s">
        <v>2446</v>
      </c>
      <c r="H161" s="26"/>
      <c r="I161" s="19"/>
    </row>
    <row r="162" spans="1:9">
      <c r="A162" s="18" t="s">
        <v>2466</v>
      </c>
      <c r="B162" s="7"/>
      <c r="D162" s="16" t="s">
        <v>2445</v>
      </c>
      <c r="F162" s="12"/>
      <c r="G162" s="12" t="s">
        <v>2443</v>
      </c>
      <c r="H162" s="26"/>
      <c r="I162" s="19"/>
    </row>
    <row r="163" spans="1:9">
      <c r="A163" s="18" t="s">
        <v>2466</v>
      </c>
      <c r="B163" s="7"/>
      <c r="E163" s="16" t="s">
        <v>2444</v>
      </c>
      <c r="F163" s="12"/>
      <c r="G163" s="12" t="s">
        <v>2443</v>
      </c>
      <c r="H163" s="26"/>
      <c r="I163" s="19"/>
    </row>
    <row r="164" spans="1:9">
      <c r="A164" s="18" t="s">
        <v>2466</v>
      </c>
      <c r="B164" s="7"/>
      <c r="D164" s="16" t="s">
        <v>2442</v>
      </c>
      <c r="F164" s="12"/>
      <c r="G164" s="12" t="s">
        <v>2440</v>
      </c>
      <c r="H164" s="26"/>
      <c r="I164" s="19"/>
    </row>
    <row r="165" spans="1:9">
      <c r="A165" s="18" t="s">
        <v>2466</v>
      </c>
      <c r="B165" s="7"/>
      <c r="E165" s="16" t="s">
        <v>2441</v>
      </c>
      <c r="F165" s="12"/>
      <c r="G165" s="12" t="s">
        <v>2440</v>
      </c>
      <c r="H165" s="26"/>
      <c r="I165" s="19"/>
    </row>
    <row r="166" spans="1:9">
      <c r="A166" s="18" t="s">
        <v>2466</v>
      </c>
      <c r="B166" s="7"/>
      <c r="D166" s="16" t="s">
        <v>2439</v>
      </c>
      <c r="F166" s="12"/>
      <c r="G166" s="12" t="s">
        <v>2437</v>
      </c>
      <c r="H166" s="26"/>
      <c r="I166" s="19"/>
    </row>
    <row r="167" spans="1:9">
      <c r="A167" s="18" t="s">
        <v>2466</v>
      </c>
      <c r="B167" s="7"/>
      <c r="E167" s="16" t="s">
        <v>2438</v>
      </c>
      <c r="F167" s="12"/>
      <c r="G167" s="12" t="s">
        <v>2437</v>
      </c>
      <c r="H167" s="26"/>
      <c r="I167" s="19"/>
    </row>
    <row r="168" spans="1:9">
      <c r="A168" s="18" t="s">
        <v>2466</v>
      </c>
      <c r="B168" s="7"/>
      <c r="C168" s="18" t="s">
        <v>2436</v>
      </c>
      <c r="F168" s="17"/>
      <c r="G168" s="17" t="s">
        <v>2435</v>
      </c>
      <c r="H168" s="26"/>
      <c r="I168" s="19"/>
    </row>
    <row r="169" spans="1:9">
      <c r="A169" s="18" t="s">
        <v>2466</v>
      </c>
      <c r="B169" s="7"/>
      <c r="D169" s="16" t="s">
        <v>2434</v>
      </c>
      <c r="F169" s="12"/>
      <c r="G169" s="12" t="s">
        <v>2432</v>
      </c>
      <c r="H169" s="26"/>
      <c r="I169" s="19"/>
    </row>
    <row r="170" spans="1:9">
      <c r="A170" s="18" t="s">
        <v>2466</v>
      </c>
      <c r="B170" s="7"/>
      <c r="E170" s="16" t="s">
        <v>2433</v>
      </c>
      <c r="F170" s="12"/>
      <c r="G170" s="12" t="s">
        <v>2432</v>
      </c>
      <c r="H170" s="26"/>
      <c r="I170" s="19"/>
    </row>
    <row r="171" spans="1:9">
      <c r="A171" s="18" t="s">
        <v>2466</v>
      </c>
      <c r="B171" s="7"/>
      <c r="D171" s="16" t="s">
        <v>2431</v>
      </c>
      <c r="F171" s="12"/>
      <c r="G171" s="12" t="s">
        <v>2429</v>
      </c>
      <c r="H171" s="26"/>
      <c r="I171" s="19"/>
    </row>
    <row r="172" spans="1:9">
      <c r="A172" s="18" t="s">
        <v>2466</v>
      </c>
      <c r="B172" s="7"/>
      <c r="E172" s="16" t="s">
        <v>2430</v>
      </c>
      <c r="F172" s="12"/>
      <c r="G172" s="12" t="s">
        <v>2429</v>
      </c>
      <c r="H172" s="26"/>
      <c r="I172" s="19"/>
    </row>
    <row r="173" spans="1:9">
      <c r="A173" s="18" t="s">
        <v>2466</v>
      </c>
      <c r="B173" s="7"/>
      <c r="C173" s="18" t="s">
        <v>2428</v>
      </c>
      <c r="F173" s="17"/>
      <c r="G173" s="17" t="s">
        <v>2427</v>
      </c>
      <c r="H173" s="26"/>
      <c r="I173" s="19"/>
    </row>
    <row r="174" spans="1:9">
      <c r="A174" s="18" t="s">
        <v>2466</v>
      </c>
      <c r="B174" s="7"/>
      <c r="D174" s="16" t="s">
        <v>2426</v>
      </c>
      <c r="F174" s="12"/>
      <c r="G174" s="12" t="s">
        <v>2424</v>
      </c>
      <c r="H174" s="26"/>
      <c r="I174" s="19"/>
    </row>
    <row r="175" spans="1:9">
      <c r="A175" s="18" t="s">
        <v>2466</v>
      </c>
      <c r="B175" s="7"/>
      <c r="E175" s="16" t="s">
        <v>2425</v>
      </c>
      <c r="F175" s="12"/>
      <c r="G175" s="12" t="s">
        <v>2424</v>
      </c>
      <c r="H175" s="26"/>
      <c r="I175" s="19"/>
    </row>
    <row r="176" spans="1:9">
      <c r="A176" s="18" t="s">
        <v>2466</v>
      </c>
      <c r="B176" s="7"/>
      <c r="D176" s="16" t="s">
        <v>2423</v>
      </c>
      <c r="F176" s="12"/>
      <c r="G176" s="12" t="s">
        <v>2421</v>
      </c>
      <c r="H176" s="26"/>
      <c r="I176" s="19"/>
    </row>
    <row r="177" spans="1:9">
      <c r="A177" s="18" t="s">
        <v>2466</v>
      </c>
      <c r="B177" s="7"/>
      <c r="E177" s="16" t="s">
        <v>2422</v>
      </c>
      <c r="F177" s="12"/>
      <c r="G177" s="12" t="s">
        <v>2421</v>
      </c>
      <c r="H177" s="20"/>
      <c r="I177" s="19"/>
    </row>
    <row r="178" spans="1:9">
      <c r="A178" s="18" t="s">
        <v>2466</v>
      </c>
      <c r="B178" s="7"/>
      <c r="C178" s="18" t="s">
        <v>2420</v>
      </c>
      <c r="F178" s="17"/>
      <c r="G178" s="17" t="s">
        <v>2419</v>
      </c>
      <c r="H178" s="20"/>
      <c r="I178" s="19"/>
    </row>
    <row r="179" spans="1:9">
      <c r="A179" s="18" t="s">
        <v>2466</v>
      </c>
      <c r="B179" s="7"/>
      <c r="D179" s="16" t="s">
        <v>2418</v>
      </c>
      <c r="F179" s="12"/>
      <c r="G179" s="12" t="s">
        <v>2416</v>
      </c>
      <c r="H179" s="20"/>
      <c r="I179" s="19"/>
    </row>
    <row r="180" spans="1:9">
      <c r="A180" s="18" t="s">
        <v>2466</v>
      </c>
      <c r="B180" s="7"/>
      <c r="E180" s="16" t="s">
        <v>2417</v>
      </c>
      <c r="F180" s="12"/>
      <c r="G180" s="12" t="s">
        <v>2416</v>
      </c>
      <c r="H180" s="20"/>
      <c r="I180" s="19"/>
    </row>
    <row r="181" spans="1:9">
      <c r="A181" s="18" t="s">
        <v>2466</v>
      </c>
      <c r="B181" s="7"/>
      <c r="D181" s="16" t="s">
        <v>2415</v>
      </c>
      <c r="F181" s="12"/>
      <c r="G181" s="12" t="s">
        <v>2413</v>
      </c>
      <c r="H181" s="20"/>
      <c r="I181" s="19"/>
    </row>
    <row r="182" spans="1:9">
      <c r="A182" s="18" t="s">
        <v>2466</v>
      </c>
      <c r="B182" s="7"/>
      <c r="E182" s="16" t="s">
        <v>2414</v>
      </c>
      <c r="F182" s="12"/>
      <c r="G182" s="12" t="s">
        <v>2413</v>
      </c>
      <c r="H182" s="20"/>
      <c r="I182" s="19"/>
    </row>
    <row r="183" spans="1:9">
      <c r="A183" s="18" t="s">
        <v>2466</v>
      </c>
      <c r="B183" s="7"/>
      <c r="C183" s="18" t="s">
        <v>2412</v>
      </c>
      <c r="F183" s="17"/>
      <c r="G183" s="17" t="s">
        <v>2411</v>
      </c>
      <c r="H183" s="26"/>
      <c r="I183" s="19"/>
    </row>
    <row r="184" spans="1:9">
      <c r="A184" s="18" t="s">
        <v>2466</v>
      </c>
      <c r="B184" s="7"/>
      <c r="D184" s="16" t="s">
        <v>2410</v>
      </c>
      <c r="F184" s="12"/>
      <c r="G184" s="12" t="s">
        <v>2408</v>
      </c>
      <c r="H184" s="26"/>
      <c r="I184" s="19"/>
    </row>
    <row r="185" spans="1:9">
      <c r="A185" s="18" t="s">
        <v>2466</v>
      </c>
      <c r="B185" s="7"/>
      <c r="E185" s="16" t="s">
        <v>2409</v>
      </c>
      <c r="F185" s="12"/>
      <c r="G185" s="12" t="s">
        <v>2408</v>
      </c>
      <c r="H185" s="26"/>
      <c r="I185" s="19"/>
    </row>
    <row r="186" spans="1:9">
      <c r="A186" s="18" t="s">
        <v>2466</v>
      </c>
      <c r="B186" s="7"/>
      <c r="D186" s="16" t="s">
        <v>2407</v>
      </c>
      <c r="F186" s="12"/>
      <c r="G186" s="12" t="s">
        <v>2405</v>
      </c>
      <c r="H186" s="26"/>
      <c r="I186" s="19"/>
    </row>
    <row r="187" spans="1:9">
      <c r="A187" s="18" t="s">
        <v>2466</v>
      </c>
      <c r="B187" s="7"/>
      <c r="E187" s="16" t="s">
        <v>2406</v>
      </c>
      <c r="F187" s="12"/>
      <c r="G187" s="12" t="s">
        <v>2405</v>
      </c>
      <c r="H187" s="26"/>
      <c r="I187" s="19"/>
    </row>
    <row r="188" spans="1:9">
      <c r="A188" s="18" t="s">
        <v>2466</v>
      </c>
      <c r="B188" s="7"/>
      <c r="D188" s="16" t="s">
        <v>2404</v>
      </c>
      <c r="E188" s="16"/>
      <c r="F188" s="12"/>
      <c r="G188" s="12" t="s">
        <v>2402</v>
      </c>
      <c r="H188" s="26"/>
      <c r="I188" s="19"/>
    </row>
    <row r="189" spans="1:9">
      <c r="A189" s="18" t="s">
        <v>2466</v>
      </c>
      <c r="B189" s="7"/>
      <c r="E189" s="16" t="s">
        <v>2403</v>
      </c>
      <c r="F189" s="12"/>
      <c r="G189" s="12" t="s">
        <v>2402</v>
      </c>
      <c r="H189" s="26"/>
      <c r="I189" s="19"/>
    </row>
    <row r="190" spans="1:9">
      <c r="A190" s="18" t="s">
        <v>2466</v>
      </c>
      <c r="B190" s="7"/>
      <c r="C190" s="18" t="s">
        <v>2401</v>
      </c>
      <c r="F190" s="17"/>
      <c r="G190" s="17" t="s">
        <v>2400</v>
      </c>
      <c r="H190" s="26"/>
      <c r="I190" s="19"/>
    </row>
    <row r="191" spans="1:9">
      <c r="A191" s="18" t="s">
        <v>2466</v>
      </c>
      <c r="B191" s="7"/>
      <c r="D191" s="16" t="s">
        <v>2399</v>
      </c>
      <c r="F191" s="12"/>
      <c r="G191" s="12" t="s">
        <v>2397</v>
      </c>
      <c r="H191" s="26"/>
      <c r="I191" s="19"/>
    </row>
    <row r="192" spans="1:9">
      <c r="A192" s="18" t="s">
        <v>2466</v>
      </c>
      <c r="B192" s="7"/>
      <c r="E192" s="16" t="s">
        <v>2398</v>
      </c>
      <c r="F192" s="12"/>
      <c r="G192" s="12" t="s">
        <v>2397</v>
      </c>
      <c r="H192" s="26"/>
      <c r="I192" s="19"/>
    </row>
    <row r="193" spans="1:9" ht="17.25" customHeight="1">
      <c r="A193" s="18" t="s">
        <v>2466</v>
      </c>
      <c r="B193" s="7"/>
      <c r="D193" s="16" t="s">
        <v>2396</v>
      </c>
      <c r="F193" s="12"/>
      <c r="G193" s="12" t="s">
        <v>2394</v>
      </c>
      <c r="H193" s="26"/>
      <c r="I193" s="19"/>
    </row>
    <row r="194" spans="1:9" ht="17.25" customHeight="1">
      <c r="A194" s="18" t="s">
        <v>2466</v>
      </c>
      <c r="B194" s="7"/>
      <c r="E194" s="16" t="s">
        <v>2395</v>
      </c>
      <c r="F194" s="12"/>
      <c r="G194" s="12" t="s">
        <v>2394</v>
      </c>
      <c r="H194" s="26"/>
      <c r="I194" s="19"/>
    </row>
    <row r="195" spans="1:9">
      <c r="A195" s="18" t="s">
        <v>2466</v>
      </c>
      <c r="B195" s="7"/>
      <c r="D195" s="16" t="s">
        <v>2393</v>
      </c>
      <c r="F195" s="12"/>
      <c r="G195" s="12" t="s">
        <v>2391</v>
      </c>
      <c r="H195" s="26"/>
      <c r="I195" s="19"/>
    </row>
    <row r="196" spans="1:9">
      <c r="A196" s="18" t="s">
        <v>2466</v>
      </c>
      <c r="B196" s="7"/>
      <c r="E196" s="16" t="s">
        <v>2392</v>
      </c>
      <c r="F196" s="12"/>
      <c r="G196" s="12" t="s">
        <v>2391</v>
      </c>
      <c r="H196" s="26"/>
      <c r="I196" s="19"/>
    </row>
    <row r="197" spans="1:9">
      <c r="A197" s="18" t="s">
        <v>2466</v>
      </c>
      <c r="B197" s="7"/>
      <c r="D197" s="16" t="s">
        <v>2390</v>
      </c>
      <c r="F197" s="12"/>
      <c r="G197" s="12" t="s">
        <v>2388</v>
      </c>
      <c r="H197" s="26"/>
      <c r="I197" s="19"/>
    </row>
    <row r="198" spans="1:9">
      <c r="A198" s="18" t="s">
        <v>2466</v>
      </c>
      <c r="B198" s="7"/>
      <c r="E198" s="16" t="s">
        <v>2389</v>
      </c>
      <c r="F198" s="12"/>
      <c r="G198" s="12" t="s">
        <v>2388</v>
      </c>
      <c r="H198" s="26"/>
      <c r="I198" s="19"/>
    </row>
    <row r="199" spans="1:9">
      <c r="A199" s="18" t="s">
        <v>2466</v>
      </c>
      <c r="B199" s="7"/>
      <c r="D199" s="16" t="s">
        <v>2387</v>
      </c>
      <c r="F199" s="12"/>
      <c r="G199" s="12" t="s">
        <v>2385</v>
      </c>
      <c r="H199" s="26"/>
      <c r="I199" s="19"/>
    </row>
    <row r="200" spans="1:9">
      <c r="A200" s="18" t="s">
        <v>2466</v>
      </c>
      <c r="B200" s="7"/>
      <c r="E200" s="16" t="s">
        <v>2386</v>
      </c>
      <c r="F200" s="12"/>
      <c r="G200" s="12" t="s">
        <v>2385</v>
      </c>
      <c r="H200" s="26"/>
      <c r="I200" s="19"/>
    </row>
    <row r="201" spans="1:9">
      <c r="A201" s="18" t="s">
        <v>2466</v>
      </c>
      <c r="B201" s="7"/>
      <c r="D201" s="16" t="s">
        <v>2384</v>
      </c>
      <c r="F201" s="12"/>
      <c r="G201" s="12" t="s">
        <v>2382</v>
      </c>
      <c r="H201" s="26"/>
      <c r="I201" s="19"/>
    </row>
    <row r="202" spans="1:9">
      <c r="A202" s="18" t="s">
        <v>2466</v>
      </c>
      <c r="B202" s="7"/>
      <c r="E202" s="16" t="s">
        <v>2383</v>
      </c>
      <c r="F202" s="12"/>
      <c r="G202" s="12" t="s">
        <v>2382</v>
      </c>
      <c r="H202" s="26"/>
      <c r="I202" s="19"/>
    </row>
    <row r="203" spans="1:9">
      <c r="A203" s="18" t="s">
        <v>2466</v>
      </c>
      <c r="B203" s="7"/>
      <c r="D203" s="16" t="s">
        <v>2381</v>
      </c>
      <c r="F203" s="12"/>
      <c r="G203" s="12" t="s">
        <v>2379</v>
      </c>
      <c r="H203" s="26"/>
      <c r="I203" s="19"/>
    </row>
    <row r="204" spans="1:9">
      <c r="A204" s="18" t="s">
        <v>2466</v>
      </c>
      <c r="B204" s="7"/>
      <c r="E204" s="16" t="s">
        <v>2380</v>
      </c>
      <c r="F204" s="12"/>
      <c r="G204" s="12" t="s">
        <v>2379</v>
      </c>
      <c r="H204" s="26"/>
      <c r="I204" s="19"/>
    </row>
    <row r="205" spans="1:9">
      <c r="A205" s="18" t="s">
        <v>2466</v>
      </c>
      <c r="B205" s="7"/>
      <c r="C205" s="18" t="s">
        <v>2378</v>
      </c>
      <c r="F205" s="17"/>
      <c r="G205" s="17" t="s">
        <v>2377</v>
      </c>
      <c r="H205" s="26"/>
      <c r="I205" s="19"/>
    </row>
    <row r="206" spans="1:9">
      <c r="A206" s="18" t="s">
        <v>2466</v>
      </c>
      <c r="B206" s="7"/>
      <c r="D206" s="16" t="s">
        <v>2376</v>
      </c>
      <c r="F206" s="12"/>
      <c r="G206" s="12" t="s">
        <v>2374</v>
      </c>
      <c r="H206" s="26"/>
      <c r="I206" s="19"/>
    </row>
    <row r="207" spans="1:9">
      <c r="A207" s="18" t="s">
        <v>2466</v>
      </c>
      <c r="B207" s="7"/>
      <c r="E207" s="16" t="s">
        <v>2375</v>
      </c>
      <c r="F207" s="12"/>
      <c r="G207" s="12" t="s">
        <v>2374</v>
      </c>
      <c r="H207" s="26"/>
      <c r="I207" s="19"/>
    </row>
    <row r="208" spans="1:9">
      <c r="A208" s="18" t="s">
        <v>2466</v>
      </c>
      <c r="B208" s="7"/>
      <c r="D208" s="16" t="s">
        <v>2373</v>
      </c>
      <c r="F208" s="12"/>
      <c r="G208" s="12" t="s">
        <v>2371</v>
      </c>
      <c r="H208" s="26"/>
      <c r="I208" s="19"/>
    </row>
    <row r="209" spans="1:9">
      <c r="A209" s="18" t="s">
        <v>2466</v>
      </c>
      <c r="B209" s="7"/>
      <c r="E209" s="16" t="s">
        <v>2372</v>
      </c>
      <c r="F209" s="12"/>
      <c r="G209" s="12" t="s">
        <v>2371</v>
      </c>
      <c r="H209" s="26"/>
      <c r="I209" s="19"/>
    </row>
    <row r="210" spans="1:9">
      <c r="A210" s="18" t="s">
        <v>2466</v>
      </c>
      <c r="B210" s="18" t="s">
        <v>2370</v>
      </c>
      <c r="F210" s="17" t="s">
        <v>2465</v>
      </c>
      <c r="G210" s="17" t="s">
        <v>2368</v>
      </c>
      <c r="H210" s="26"/>
      <c r="I210" s="19"/>
    </row>
    <row r="211" spans="1:9">
      <c r="A211" s="18" t="s">
        <v>2466</v>
      </c>
      <c r="B211" s="7"/>
      <c r="C211" s="18" t="s">
        <v>2369</v>
      </c>
      <c r="F211" s="17"/>
      <c r="G211" s="17" t="s">
        <v>2368</v>
      </c>
      <c r="H211" s="26"/>
      <c r="I211" s="19"/>
    </row>
    <row r="212" spans="1:9">
      <c r="A212" s="18" t="s">
        <v>2466</v>
      </c>
      <c r="B212" s="7"/>
      <c r="D212" s="16" t="s">
        <v>2367</v>
      </c>
      <c r="F212" s="12"/>
      <c r="G212" s="12" t="s">
        <v>2365</v>
      </c>
      <c r="H212" s="26"/>
      <c r="I212" s="19"/>
    </row>
    <row r="213" spans="1:9">
      <c r="A213" s="18" t="s">
        <v>2466</v>
      </c>
      <c r="B213" s="7"/>
      <c r="E213" s="16" t="s">
        <v>2366</v>
      </c>
      <c r="F213" s="12"/>
      <c r="G213" s="12" t="s">
        <v>2365</v>
      </c>
      <c r="H213" s="26"/>
      <c r="I213" s="19"/>
    </row>
    <row r="214" spans="1:9">
      <c r="A214" s="18" t="s">
        <v>2466</v>
      </c>
      <c r="B214" s="7"/>
      <c r="D214" s="16" t="s">
        <v>2364</v>
      </c>
      <c r="F214" s="12"/>
      <c r="G214" s="12" t="s">
        <v>2362</v>
      </c>
      <c r="H214" s="26"/>
      <c r="I214" s="19"/>
    </row>
    <row r="215" spans="1:9">
      <c r="A215" s="18" t="s">
        <v>2466</v>
      </c>
      <c r="B215" s="7"/>
      <c r="E215" s="16" t="s">
        <v>2363</v>
      </c>
      <c r="F215" s="12"/>
      <c r="G215" s="12" t="s">
        <v>2362</v>
      </c>
      <c r="H215" s="26"/>
      <c r="I215" s="19"/>
    </row>
    <row r="216" spans="1:9">
      <c r="A216" s="18" t="s">
        <v>2466</v>
      </c>
      <c r="B216" s="7"/>
      <c r="D216" s="16" t="s">
        <v>2361</v>
      </c>
      <c r="F216" s="12"/>
      <c r="G216" s="12" t="s">
        <v>2359</v>
      </c>
      <c r="H216" s="26"/>
      <c r="I216" s="19"/>
    </row>
    <row r="217" spans="1:9">
      <c r="A217" s="18" t="s">
        <v>2466</v>
      </c>
      <c r="B217" s="7"/>
      <c r="E217" s="16" t="s">
        <v>2360</v>
      </c>
      <c r="F217" s="12"/>
      <c r="G217" s="12" t="s">
        <v>2359</v>
      </c>
      <c r="H217" s="26"/>
      <c r="I217" s="19"/>
    </row>
    <row r="218" spans="1:9">
      <c r="A218" s="18" t="s">
        <v>2466</v>
      </c>
      <c r="B218" s="7"/>
      <c r="D218" s="16" t="s">
        <v>2358</v>
      </c>
      <c r="F218" s="12"/>
      <c r="G218" s="12" t="s">
        <v>2356</v>
      </c>
      <c r="H218" s="26"/>
      <c r="I218" s="19"/>
    </row>
    <row r="219" spans="1:9">
      <c r="A219" s="18" t="s">
        <v>2466</v>
      </c>
      <c r="B219" s="7"/>
      <c r="E219" s="16" t="s">
        <v>2357</v>
      </c>
      <c r="F219" s="12"/>
      <c r="G219" s="12" t="s">
        <v>2356</v>
      </c>
      <c r="H219" s="26"/>
      <c r="I219" s="19"/>
    </row>
    <row r="220" spans="1:9">
      <c r="A220" s="18" t="s">
        <v>2466</v>
      </c>
      <c r="B220" s="7"/>
      <c r="D220" s="16" t="s">
        <v>2355</v>
      </c>
      <c r="F220" s="12"/>
      <c r="G220" s="12" t="s">
        <v>2353</v>
      </c>
      <c r="H220" s="26"/>
      <c r="I220" s="19"/>
    </row>
    <row r="221" spans="1:9">
      <c r="A221" s="18" t="s">
        <v>2466</v>
      </c>
      <c r="B221" s="7"/>
      <c r="E221" s="16" t="s">
        <v>2354</v>
      </c>
      <c r="F221" s="12"/>
      <c r="G221" s="12" t="s">
        <v>2353</v>
      </c>
      <c r="H221" s="26"/>
      <c r="I221" s="19"/>
    </row>
    <row r="222" spans="1:9">
      <c r="A222" s="18" t="s">
        <v>2466</v>
      </c>
      <c r="B222" s="7"/>
      <c r="D222" s="16" t="s">
        <v>2352</v>
      </c>
      <c r="F222" s="12"/>
      <c r="G222" s="12" t="s">
        <v>2350</v>
      </c>
      <c r="H222" s="26"/>
      <c r="I222" s="19"/>
    </row>
    <row r="223" spans="1:9">
      <c r="A223" s="18" t="s">
        <v>2466</v>
      </c>
      <c r="B223" s="7"/>
      <c r="E223" s="16" t="s">
        <v>2351</v>
      </c>
      <c r="F223" s="12"/>
      <c r="G223" s="12" t="s">
        <v>2350</v>
      </c>
      <c r="H223" s="26"/>
      <c r="I223" s="19"/>
    </row>
    <row r="224" spans="1:9">
      <c r="A224" s="18" t="s">
        <v>2466</v>
      </c>
      <c r="B224" s="7"/>
      <c r="D224" s="16" t="s">
        <v>2349</v>
      </c>
      <c r="F224" s="12"/>
      <c r="G224" s="12" t="s">
        <v>2347</v>
      </c>
      <c r="H224" s="26"/>
      <c r="I224" s="19"/>
    </row>
    <row r="225" spans="1:9">
      <c r="A225" s="18" t="s">
        <v>2466</v>
      </c>
      <c r="B225" s="7"/>
      <c r="E225" s="16" t="s">
        <v>2348</v>
      </c>
      <c r="F225" s="12"/>
      <c r="G225" s="12" t="s">
        <v>2347</v>
      </c>
      <c r="H225" s="26"/>
      <c r="I225" s="19"/>
    </row>
    <row r="226" spans="1:9">
      <c r="A226" s="18" t="s">
        <v>2466</v>
      </c>
      <c r="B226" s="18" t="s">
        <v>2346</v>
      </c>
      <c r="F226" s="17" t="s">
        <v>2465</v>
      </c>
      <c r="G226" s="17" t="s">
        <v>2343</v>
      </c>
      <c r="H226" s="26"/>
      <c r="I226" s="19"/>
    </row>
    <row r="227" spans="1:9">
      <c r="A227" s="18" t="s">
        <v>2466</v>
      </c>
      <c r="B227" s="7"/>
      <c r="C227" s="18" t="s">
        <v>2345</v>
      </c>
      <c r="F227" s="17"/>
      <c r="G227" s="17" t="s">
        <v>2343</v>
      </c>
      <c r="H227" s="26"/>
      <c r="I227" s="19"/>
    </row>
    <row r="228" spans="1:9">
      <c r="A228" s="18" t="s">
        <v>2466</v>
      </c>
      <c r="B228" s="7"/>
      <c r="D228" s="16" t="s">
        <v>2344</v>
      </c>
      <c r="F228" s="12"/>
      <c r="G228" s="12" t="s">
        <v>2343</v>
      </c>
      <c r="H228" s="26"/>
      <c r="I228" s="19"/>
    </row>
    <row r="229" spans="1:9" s="24" customFormat="1">
      <c r="A229" s="18" t="s">
        <v>2466</v>
      </c>
      <c r="C229" s="27"/>
      <c r="E229" s="16" t="s">
        <v>2342</v>
      </c>
      <c r="F229" s="12"/>
      <c r="G229" s="12" t="s">
        <v>2341</v>
      </c>
      <c r="H229" s="26"/>
      <c r="I229" s="25"/>
    </row>
    <row r="230" spans="1:9" s="24" customFormat="1">
      <c r="A230" s="18" t="s">
        <v>2466</v>
      </c>
      <c r="C230" s="27"/>
      <c r="E230" s="22" t="s">
        <v>2340</v>
      </c>
      <c r="F230" s="12"/>
      <c r="G230" s="12" t="s">
        <v>2339</v>
      </c>
      <c r="I230" s="25"/>
    </row>
    <row r="231" spans="1:9">
      <c r="A231" s="18" t="s">
        <v>2466</v>
      </c>
      <c r="B231" s="18" t="s">
        <v>2338</v>
      </c>
      <c r="F231" s="17" t="s">
        <v>2465</v>
      </c>
      <c r="G231" s="17" t="s">
        <v>2337</v>
      </c>
      <c r="H231" s="26"/>
      <c r="I231" s="19"/>
    </row>
    <row r="232" spans="1:9">
      <c r="A232" s="18" t="s">
        <v>2466</v>
      </c>
      <c r="B232" s="7"/>
      <c r="C232" s="18" t="s">
        <v>2336</v>
      </c>
      <c r="F232" s="17"/>
      <c r="G232" s="17" t="s">
        <v>2333</v>
      </c>
      <c r="H232" s="26"/>
      <c r="I232" s="19"/>
    </row>
    <row r="233" spans="1:9">
      <c r="A233" s="18" t="s">
        <v>2466</v>
      </c>
      <c r="B233" s="7"/>
      <c r="D233" s="16" t="s">
        <v>2335</v>
      </c>
      <c r="F233" s="12"/>
      <c r="G233" s="12" t="s">
        <v>2333</v>
      </c>
      <c r="H233" s="26"/>
      <c r="I233" s="19"/>
    </row>
    <row r="234" spans="1:9" s="24" customFormat="1">
      <c r="A234" s="18" t="s">
        <v>2466</v>
      </c>
      <c r="C234" s="27"/>
      <c r="E234" s="16" t="s">
        <v>2334</v>
      </c>
      <c r="F234" s="12"/>
      <c r="G234" s="12" t="s">
        <v>2333</v>
      </c>
      <c r="H234" s="26"/>
      <c r="I234" s="25"/>
    </row>
    <row r="235" spans="1:9">
      <c r="A235" s="18" t="s">
        <v>2466</v>
      </c>
      <c r="B235" s="7"/>
      <c r="C235" s="18" t="s">
        <v>2332</v>
      </c>
      <c r="F235" s="17"/>
      <c r="G235" s="17" t="s">
        <v>2329</v>
      </c>
      <c r="H235" s="26"/>
      <c r="I235" s="19"/>
    </row>
    <row r="236" spans="1:9" s="24" customFormat="1">
      <c r="A236" s="18" t="s">
        <v>2466</v>
      </c>
      <c r="C236" s="27"/>
      <c r="D236" s="16" t="s">
        <v>2331</v>
      </c>
      <c r="F236" s="23"/>
      <c r="G236" s="23" t="s">
        <v>2329</v>
      </c>
      <c r="H236" s="26"/>
      <c r="I236" s="25"/>
    </row>
    <row r="237" spans="1:9">
      <c r="A237" s="18" t="s">
        <v>2466</v>
      </c>
      <c r="B237" s="7"/>
      <c r="E237" s="16" t="s">
        <v>2330</v>
      </c>
      <c r="F237" s="23"/>
      <c r="G237" s="23" t="s">
        <v>2329</v>
      </c>
      <c r="H237" s="26"/>
      <c r="I237" s="19"/>
    </row>
    <row r="238" spans="1:9" s="24" customFormat="1">
      <c r="A238" s="18" t="s">
        <v>2466</v>
      </c>
      <c r="C238" s="18" t="s">
        <v>2328</v>
      </c>
      <c r="F238" s="28"/>
      <c r="G238" s="28" t="s">
        <v>2325</v>
      </c>
      <c r="H238" s="26"/>
      <c r="I238" s="25"/>
    </row>
    <row r="239" spans="1:9">
      <c r="A239" s="18" t="s">
        <v>2466</v>
      </c>
      <c r="B239" s="7"/>
      <c r="D239" s="16" t="s">
        <v>2327</v>
      </c>
      <c r="F239" s="12"/>
      <c r="G239" s="12" t="s">
        <v>2325</v>
      </c>
      <c r="H239" s="26"/>
      <c r="I239" s="19"/>
    </row>
    <row r="240" spans="1:9">
      <c r="A240" s="18" t="s">
        <v>2466</v>
      </c>
      <c r="B240" s="7"/>
      <c r="E240" s="16" t="s">
        <v>2326</v>
      </c>
      <c r="F240" s="12"/>
      <c r="G240" s="12" t="s">
        <v>2325</v>
      </c>
      <c r="H240" s="26"/>
      <c r="I240" s="19"/>
    </row>
    <row r="241" spans="1:9">
      <c r="A241" s="18" t="s">
        <v>2466</v>
      </c>
      <c r="B241" s="7"/>
      <c r="C241" s="18" t="s">
        <v>2324</v>
      </c>
      <c r="F241" s="17"/>
      <c r="G241" s="17" t="s">
        <v>2323</v>
      </c>
      <c r="H241" s="26"/>
      <c r="I241" s="19"/>
    </row>
    <row r="242" spans="1:9">
      <c r="A242" s="18" t="s">
        <v>2466</v>
      </c>
      <c r="B242" s="7"/>
      <c r="D242" s="16" t="s">
        <v>2322</v>
      </c>
      <c r="F242" s="12"/>
      <c r="G242" s="12" t="s">
        <v>2320</v>
      </c>
      <c r="H242" s="26"/>
      <c r="I242" s="19"/>
    </row>
    <row r="243" spans="1:9" s="24" customFormat="1">
      <c r="A243" s="18" t="s">
        <v>2466</v>
      </c>
      <c r="C243" s="27"/>
      <c r="E243" s="16" t="s">
        <v>2321</v>
      </c>
      <c r="F243" s="12"/>
      <c r="G243" s="12" t="s">
        <v>2320</v>
      </c>
      <c r="H243" s="26"/>
      <c r="I243" s="25"/>
    </row>
    <row r="244" spans="1:9" s="24" customFormat="1">
      <c r="A244" s="18" t="s">
        <v>2466</v>
      </c>
      <c r="C244" s="27"/>
      <c r="D244" s="16" t="s">
        <v>2319</v>
      </c>
      <c r="F244" s="23"/>
      <c r="G244" s="23" t="s">
        <v>2317</v>
      </c>
      <c r="H244" s="26"/>
      <c r="I244" s="25"/>
    </row>
    <row r="245" spans="1:9" s="24" customFormat="1">
      <c r="A245" s="18" t="s">
        <v>2466</v>
      </c>
      <c r="C245" s="27"/>
      <c r="E245" s="16" t="s">
        <v>2318</v>
      </c>
      <c r="F245" s="23"/>
      <c r="G245" s="23" t="s">
        <v>2317</v>
      </c>
      <c r="H245" s="26"/>
      <c r="I245" s="25"/>
    </row>
    <row r="246" spans="1:9" s="24" customFormat="1">
      <c r="A246" s="18" t="s">
        <v>2466</v>
      </c>
      <c r="C246" s="27"/>
      <c r="D246" s="16" t="s">
        <v>2316</v>
      </c>
      <c r="F246" s="23"/>
      <c r="G246" s="23" t="s">
        <v>2314</v>
      </c>
      <c r="H246" s="26"/>
      <c r="I246" s="25"/>
    </row>
    <row r="247" spans="1:9" s="24" customFormat="1">
      <c r="A247" s="18" t="s">
        <v>2466</v>
      </c>
      <c r="C247" s="27"/>
      <c r="E247" s="16" t="s">
        <v>2315</v>
      </c>
      <c r="F247" s="23"/>
      <c r="G247" s="23" t="s">
        <v>2314</v>
      </c>
      <c r="H247" s="26"/>
      <c r="I247" s="25"/>
    </row>
    <row r="248" spans="1:9" s="24" customFormat="1">
      <c r="A248" s="18" t="s">
        <v>2466</v>
      </c>
      <c r="C248" s="27"/>
      <c r="D248" s="16" t="s">
        <v>2313</v>
      </c>
      <c r="F248" s="23"/>
      <c r="G248" s="23" t="s">
        <v>2311</v>
      </c>
      <c r="H248" s="26"/>
      <c r="I248" s="25"/>
    </row>
    <row r="249" spans="1:9" s="24" customFormat="1">
      <c r="A249" s="18" t="s">
        <v>2466</v>
      </c>
      <c r="C249" s="27"/>
      <c r="E249" s="16" t="s">
        <v>2312</v>
      </c>
      <c r="F249" s="23"/>
      <c r="G249" s="23" t="s">
        <v>2311</v>
      </c>
      <c r="H249" s="26"/>
      <c r="I249" s="25"/>
    </row>
    <row r="250" spans="1:9">
      <c r="A250" s="18" t="s">
        <v>2466</v>
      </c>
      <c r="B250" s="7"/>
      <c r="D250" s="16" t="s">
        <v>2310</v>
      </c>
      <c r="F250" s="12"/>
      <c r="G250" s="12" t="s">
        <v>2308</v>
      </c>
      <c r="H250" s="26"/>
      <c r="I250" s="19"/>
    </row>
    <row r="251" spans="1:9">
      <c r="A251" s="18" t="s">
        <v>2466</v>
      </c>
      <c r="B251" s="7"/>
      <c r="E251" s="16" t="s">
        <v>2309</v>
      </c>
      <c r="F251" s="12"/>
      <c r="G251" s="12" t="s">
        <v>2308</v>
      </c>
      <c r="H251" s="26"/>
      <c r="I251" s="19"/>
    </row>
    <row r="252" spans="1:9">
      <c r="A252" s="18" t="s">
        <v>2466</v>
      </c>
      <c r="B252" s="7"/>
      <c r="D252" s="16" t="s">
        <v>2307</v>
      </c>
      <c r="F252" s="12"/>
      <c r="G252" s="12" t="s">
        <v>2305</v>
      </c>
      <c r="H252" s="26"/>
      <c r="I252" s="19"/>
    </row>
    <row r="253" spans="1:9">
      <c r="A253" s="18" t="s">
        <v>2466</v>
      </c>
      <c r="B253" s="7"/>
      <c r="E253" s="16" t="s">
        <v>2306</v>
      </c>
      <c r="F253" s="12"/>
      <c r="G253" s="12" t="s">
        <v>2305</v>
      </c>
      <c r="H253" s="26"/>
      <c r="I253" s="19"/>
    </row>
    <row r="254" spans="1:9">
      <c r="A254" s="18" t="s">
        <v>2466</v>
      </c>
      <c r="B254" s="7"/>
      <c r="D254" s="16" t="s">
        <v>2304</v>
      </c>
      <c r="F254" s="12"/>
      <c r="G254" s="12" t="s">
        <v>2302</v>
      </c>
      <c r="H254" s="26"/>
      <c r="I254" s="19"/>
    </row>
    <row r="255" spans="1:9">
      <c r="A255" s="18" t="s">
        <v>2466</v>
      </c>
      <c r="B255" s="7"/>
      <c r="E255" s="16" t="s">
        <v>2303</v>
      </c>
      <c r="F255" s="12"/>
      <c r="G255" s="12" t="s">
        <v>2302</v>
      </c>
      <c r="H255" s="26"/>
      <c r="I255" s="19"/>
    </row>
    <row r="256" spans="1:9">
      <c r="A256" s="18" t="s">
        <v>2466</v>
      </c>
      <c r="B256" s="18" t="s">
        <v>2301</v>
      </c>
      <c r="F256" s="17" t="s">
        <v>2465</v>
      </c>
      <c r="G256" s="17" t="s">
        <v>2300</v>
      </c>
      <c r="H256" s="26"/>
      <c r="I256" s="19"/>
    </row>
    <row r="257" spans="1:9">
      <c r="A257" s="18" t="s">
        <v>2466</v>
      </c>
      <c r="B257" s="7"/>
      <c r="C257" s="18" t="s">
        <v>2299</v>
      </c>
      <c r="F257" s="17"/>
      <c r="G257" s="17" t="s">
        <v>2296</v>
      </c>
      <c r="H257" s="26"/>
      <c r="I257" s="19"/>
    </row>
    <row r="258" spans="1:9">
      <c r="A258" s="18" t="s">
        <v>2466</v>
      </c>
      <c r="B258" s="7"/>
      <c r="D258" s="16" t="s">
        <v>2298</v>
      </c>
      <c r="F258" s="12"/>
      <c r="G258" s="12" t="s">
        <v>2296</v>
      </c>
      <c r="H258" s="20"/>
      <c r="I258" s="19"/>
    </row>
    <row r="259" spans="1:9" s="24" customFormat="1">
      <c r="A259" s="18" t="s">
        <v>2466</v>
      </c>
      <c r="C259" s="27"/>
      <c r="E259" s="16" t="s">
        <v>2297</v>
      </c>
      <c r="F259" s="12"/>
      <c r="G259" s="12" t="s">
        <v>2296</v>
      </c>
      <c r="H259" s="20"/>
      <c r="I259" s="25"/>
    </row>
    <row r="260" spans="1:9">
      <c r="A260" s="18" t="s">
        <v>2466</v>
      </c>
      <c r="B260" s="7"/>
      <c r="C260" s="18" t="s">
        <v>2295</v>
      </c>
      <c r="F260" s="17"/>
      <c r="G260" s="17" t="s">
        <v>2294</v>
      </c>
      <c r="H260" s="20"/>
      <c r="I260" s="19"/>
    </row>
    <row r="261" spans="1:9">
      <c r="A261" s="18" t="s">
        <v>2466</v>
      </c>
      <c r="B261" s="7"/>
      <c r="D261" s="16" t="s">
        <v>2293</v>
      </c>
      <c r="F261" s="12"/>
      <c r="G261" s="12" t="s">
        <v>2291</v>
      </c>
      <c r="H261" s="20"/>
      <c r="I261" s="19"/>
    </row>
    <row r="262" spans="1:9" s="24" customFormat="1">
      <c r="A262" s="18" t="s">
        <v>2466</v>
      </c>
      <c r="C262" s="27"/>
      <c r="E262" s="16" t="s">
        <v>2292</v>
      </c>
      <c r="F262" s="12"/>
      <c r="G262" s="12" t="s">
        <v>2291</v>
      </c>
      <c r="H262" s="20"/>
      <c r="I262" s="25"/>
    </row>
    <row r="263" spans="1:9" s="24" customFormat="1">
      <c r="A263" s="18" t="s">
        <v>2466</v>
      </c>
      <c r="C263" s="27"/>
      <c r="D263" s="16" t="s">
        <v>2290</v>
      </c>
      <c r="F263" s="23"/>
      <c r="G263" s="23" t="s">
        <v>2288</v>
      </c>
      <c r="H263" s="20"/>
      <c r="I263" s="25"/>
    </row>
    <row r="264" spans="1:9" s="24" customFormat="1">
      <c r="A264" s="18" t="s">
        <v>2466</v>
      </c>
      <c r="C264" s="27"/>
      <c r="E264" s="16" t="s">
        <v>2289</v>
      </c>
      <c r="F264" s="23"/>
      <c r="G264" s="23" t="s">
        <v>2288</v>
      </c>
      <c r="H264" s="20"/>
      <c r="I264" s="25"/>
    </row>
    <row r="265" spans="1:9" s="24" customFormat="1">
      <c r="A265" s="18" t="s">
        <v>2466</v>
      </c>
      <c r="C265" s="27"/>
      <c r="D265" s="16" t="s">
        <v>2287</v>
      </c>
      <c r="F265" s="23"/>
      <c r="G265" s="23" t="s">
        <v>2285</v>
      </c>
      <c r="H265" s="20"/>
      <c r="I265" s="25"/>
    </row>
    <row r="266" spans="1:9" s="24" customFormat="1">
      <c r="A266" s="18" t="s">
        <v>2466</v>
      </c>
      <c r="C266" s="27"/>
      <c r="E266" s="16" t="s">
        <v>2286</v>
      </c>
      <c r="F266" s="23"/>
      <c r="G266" s="23" t="s">
        <v>2285</v>
      </c>
      <c r="H266" s="20"/>
      <c r="I266" s="25"/>
    </row>
    <row r="267" spans="1:9">
      <c r="A267" s="18" t="s">
        <v>2466</v>
      </c>
      <c r="B267" s="7"/>
      <c r="D267" s="16" t="s">
        <v>2284</v>
      </c>
      <c r="F267" s="12"/>
      <c r="G267" s="12" t="s">
        <v>2282</v>
      </c>
      <c r="H267" s="20"/>
      <c r="I267" s="19"/>
    </row>
    <row r="268" spans="1:9">
      <c r="A268" s="18" t="s">
        <v>2466</v>
      </c>
      <c r="B268" s="7"/>
      <c r="E268" s="16" t="s">
        <v>2283</v>
      </c>
      <c r="F268" s="12"/>
      <c r="G268" s="12" t="s">
        <v>2282</v>
      </c>
      <c r="H268" s="20"/>
      <c r="I268" s="19"/>
    </row>
    <row r="269" spans="1:9">
      <c r="A269" s="18" t="s">
        <v>2466</v>
      </c>
      <c r="B269" s="7"/>
      <c r="D269" s="16" t="s">
        <v>2281</v>
      </c>
      <c r="F269" s="12"/>
      <c r="G269" s="12" t="s">
        <v>2279</v>
      </c>
      <c r="H269" s="20"/>
      <c r="I269" s="19"/>
    </row>
    <row r="270" spans="1:9">
      <c r="A270" s="18" t="s">
        <v>2466</v>
      </c>
      <c r="B270" s="7"/>
      <c r="E270" s="16" t="s">
        <v>2280</v>
      </c>
      <c r="F270" s="12"/>
      <c r="G270" s="12" t="s">
        <v>2279</v>
      </c>
      <c r="H270" s="20"/>
      <c r="I270" s="19"/>
    </row>
    <row r="271" spans="1:9">
      <c r="A271" s="18" t="s">
        <v>2466</v>
      </c>
      <c r="B271" s="18" t="s">
        <v>2278</v>
      </c>
      <c r="F271" s="17" t="s">
        <v>2465</v>
      </c>
      <c r="G271" s="17" t="s">
        <v>2277</v>
      </c>
      <c r="H271" s="20"/>
      <c r="I271" s="19"/>
    </row>
    <row r="272" spans="1:9">
      <c r="A272" s="18" t="s">
        <v>2466</v>
      </c>
      <c r="B272" s="7"/>
      <c r="C272" s="18" t="s">
        <v>2276</v>
      </c>
      <c r="F272" s="17"/>
      <c r="G272" s="17" t="s">
        <v>2275</v>
      </c>
      <c r="H272" s="20"/>
      <c r="I272" s="19"/>
    </row>
    <row r="273" spans="1:9">
      <c r="A273" s="18" t="s">
        <v>2466</v>
      </c>
      <c r="B273" s="7"/>
      <c r="D273" s="16" t="s">
        <v>2274</v>
      </c>
      <c r="F273" s="12"/>
      <c r="G273" s="12" t="s">
        <v>2272</v>
      </c>
      <c r="H273" s="20"/>
      <c r="I273" s="19"/>
    </row>
    <row r="274" spans="1:9" s="24" customFormat="1">
      <c r="A274" s="18" t="s">
        <v>2466</v>
      </c>
      <c r="C274" s="27"/>
      <c r="E274" s="16" t="s">
        <v>2273</v>
      </c>
      <c r="F274" s="12"/>
      <c r="G274" s="12" t="s">
        <v>2272</v>
      </c>
      <c r="H274" s="20"/>
      <c r="I274" s="25"/>
    </row>
    <row r="275" spans="1:9" s="24" customFormat="1" ht="17.25" customHeight="1">
      <c r="A275" s="18" t="s">
        <v>2466</v>
      </c>
      <c r="C275" s="27"/>
      <c r="D275" s="16" t="s">
        <v>2271</v>
      </c>
      <c r="F275" s="31"/>
      <c r="G275" s="31" t="s">
        <v>2269</v>
      </c>
      <c r="H275" s="20"/>
      <c r="I275" s="25"/>
    </row>
    <row r="276" spans="1:9" ht="16.5" customHeight="1">
      <c r="A276" s="18" t="s">
        <v>2466</v>
      </c>
      <c r="B276" s="7"/>
      <c r="E276" s="16" t="s">
        <v>2270</v>
      </c>
      <c r="F276" s="31"/>
      <c r="G276" s="31" t="s">
        <v>2269</v>
      </c>
      <c r="H276" s="20"/>
      <c r="I276" s="19"/>
    </row>
    <row r="277" spans="1:9">
      <c r="A277" s="18" t="s">
        <v>2466</v>
      </c>
      <c r="B277" s="7"/>
      <c r="C277" s="18" t="s">
        <v>2268</v>
      </c>
      <c r="F277" s="17"/>
      <c r="G277" s="17" t="s">
        <v>2265</v>
      </c>
      <c r="H277" s="15"/>
      <c r="I277" s="19"/>
    </row>
    <row r="278" spans="1:9">
      <c r="A278" s="18" t="s">
        <v>2466</v>
      </c>
      <c r="B278" s="7"/>
      <c r="D278" s="16" t="s">
        <v>2267</v>
      </c>
      <c r="F278" s="12"/>
      <c r="G278" s="12" t="s">
        <v>2265</v>
      </c>
      <c r="H278" s="15"/>
      <c r="I278" s="19"/>
    </row>
    <row r="279" spans="1:9" s="24" customFormat="1">
      <c r="A279" s="18" t="s">
        <v>2466</v>
      </c>
      <c r="C279" s="27"/>
      <c r="E279" s="16" t="s">
        <v>2266</v>
      </c>
      <c r="F279" s="12"/>
      <c r="G279" s="12" t="s">
        <v>2265</v>
      </c>
      <c r="H279" s="20"/>
      <c r="I279" s="25"/>
    </row>
    <row r="280" spans="1:9">
      <c r="A280" s="18" t="s">
        <v>2466</v>
      </c>
      <c r="B280" s="18" t="s">
        <v>2264</v>
      </c>
      <c r="F280" s="17" t="s">
        <v>2465</v>
      </c>
      <c r="G280" s="17" t="s">
        <v>2263</v>
      </c>
      <c r="H280" s="20"/>
      <c r="I280" s="19"/>
    </row>
    <row r="281" spans="1:9">
      <c r="A281" s="18" t="s">
        <v>2466</v>
      </c>
      <c r="B281" s="7"/>
      <c r="C281" s="18" t="s">
        <v>2262</v>
      </c>
      <c r="F281" s="17"/>
      <c r="G281" s="17" t="s">
        <v>2261</v>
      </c>
      <c r="H281" s="20"/>
      <c r="I281" s="19"/>
    </row>
    <row r="282" spans="1:9">
      <c r="A282" s="18" t="s">
        <v>2466</v>
      </c>
      <c r="B282" s="7"/>
      <c r="D282" s="16" t="s">
        <v>2260</v>
      </c>
      <c r="F282" s="12"/>
      <c r="G282" s="12" t="s">
        <v>2258</v>
      </c>
      <c r="H282" s="20"/>
      <c r="I282" s="19"/>
    </row>
    <row r="283" spans="1:9" s="24" customFormat="1">
      <c r="A283" s="18" t="s">
        <v>2466</v>
      </c>
      <c r="C283" s="27"/>
      <c r="E283" s="16" t="s">
        <v>2259</v>
      </c>
      <c r="F283" s="12"/>
      <c r="G283" s="12" t="s">
        <v>2258</v>
      </c>
      <c r="H283" s="20"/>
      <c r="I283" s="25"/>
    </row>
    <row r="284" spans="1:9" s="24" customFormat="1">
      <c r="A284" s="18" t="s">
        <v>2466</v>
      </c>
      <c r="C284" s="27"/>
      <c r="D284" s="16" t="s">
        <v>2257</v>
      </c>
      <c r="F284" s="23"/>
      <c r="G284" s="23" t="s">
        <v>2255</v>
      </c>
      <c r="H284" s="20"/>
      <c r="I284" s="25"/>
    </row>
    <row r="285" spans="1:9">
      <c r="A285" s="18" t="s">
        <v>2466</v>
      </c>
      <c r="B285" s="7"/>
      <c r="E285" s="16" t="s">
        <v>2256</v>
      </c>
      <c r="F285" s="23"/>
      <c r="G285" s="23" t="s">
        <v>2255</v>
      </c>
      <c r="H285" s="20"/>
      <c r="I285" s="19"/>
    </row>
    <row r="286" spans="1:9">
      <c r="A286" s="18" t="s">
        <v>2466</v>
      </c>
      <c r="B286" s="7"/>
      <c r="C286" s="18" t="s">
        <v>2254</v>
      </c>
      <c r="F286" s="17"/>
      <c r="G286" s="17" t="s">
        <v>2253</v>
      </c>
      <c r="H286" s="20"/>
      <c r="I286" s="19"/>
    </row>
    <row r="287" spans="1:9">
      <c r="A287" s="18" t="s">
        <v>2466</v>
      </c>
      <c r="B287" s="7"/>
      <c r="D287" s="16" t="s">
        <v>2252</v>
      </c>
      <c r="F287" s="12"/>
      <c r="G287" s="12" t="s">
        <v>2250</v>
      </c>
      <c r="H287" s="15"/>
      <c r="I287" s="19"/>
    </row>
    <row r="288" spans="1:9">
      <c r="A288" s="18" t="s">
        <v>2466</v>
      </c>
      <c r="B288" s="7"/>
      <c r="E288" s="16" t="s">
        <v>2251</v>
      </c>
      <c r="F288" s="12"/>
      <c r="G288" s="12" t="s">
        <v>2250</v>
      </c>
      <c r="H288" s="15"/>
      <c r="I288" s="19"/>
    </row>
    <row r="289" spans="1:9">
      <c r="A289" s="18" t="s">
        <v>2466</v>
      </c>
      <c r="B289" s="7"/>
      <c r="D289" s="16" t="s">
        <v>2249</v>
      </c>
      <c r="F289" s="12"/>
      <c r="G289" s="12" t="s">
        <v>2247</v>
      </c>
      <c r="H289" s="15"/>
      <c r="I289" s="19"/>
    </row>
    <row r="290" spans="1:9">
      <c r="A290" s="18" t="s">
        <v>2466</v>
      </c>
      <c r="B290" s="7"/>
      <c r="E290" s="16" t="s">
        <v>2248</v>
      </c>
      <c r="F290" s="12"/>
      <c r="G290" s="12" t="s">
        <v>2247</v>
      </c>
      <c r="H290" s="15"/>
      <c r="I290" s="19"/>
    </row>
    <row r="291" spans="1:9">
      <c r="A291" s="18" t="s">
        <v>2466</v>
      </c>
      <c r="B291" s="7"/>
      <c r="D291" s="16" t="s">
        <v>2246</v>
      </c>
      <c r="F291" s="12"/>
      <c r="G291" s="12" t="s">
        <v>2244</v>
      </c>
      <c r="H291" s="15"/>
      <c r="I291" s="19"/>
    </row>
    <row r="292" spans="1:9">
      <c r="A292" s="18" t="s">
        <v>2466</v>
      </c>
      <c r="B292" s="7"/>
      <c r="E292" s="16" t="s">
        <v>2245</v>
      </c>
      <c r="F292" s="12"/>
      <c r="G292" s="12" t="s">
        <v>2244</v>
      </c>
      <c r="H292" s="15"/>
      <c r="I292" s="19"/>
    </row>
    <row r="293" spans="1:9">
      <c r="A293" s="18" t="s">
        <v>2466</v>
      </c>
      <c r="B293" s="7"/>
      <c r="D293" s="16" t="s">
        <v>2243</v>
      </c>
      <c r="F293" s="12"/>
      <c r="G293" s="12" t="s">
        <v>2241</v>
      </c>
      <c r="H293" s="15"/>
      <c r="I293" s="19"/>
    </row>
    <row r="294" spans="1:9">
      <c r="A294" s="18" t="s">
        <v>2466</v>
      </c>
      <c r="B294" s="7"/>
      <c r="E294" s="16" t="s">
        <v>2242</v>
      </c>
      <c r="F294" s="12"/>
      <c r="G294" s="12" t="s">
        <v>2241</v>
      </c>
      <c r="H294" s="15"/>
      <c r="I294" s="19"/>
    </row>
    <row r="295" spans="1:9">
      <c r="A295" s="18" t="s">
        <v>2466</v>
      </c>
      <c r="B295" s="7"/>
      <c r="D295" s="16" t="s">
        <v>2240</v>
      </c>
      <c r="F295" s="12"/>
      <c r="G295" s="12" t="s">
        <v>2238</v>
      </c>
      <c r="H295" s="15"/>
      <c r="I295" s="19"/>
    </row>
    <row r="296" spans="1:9">
      <c r="A296" s="18" t="s">
        <v>2466</v>
      </c>
      <c r="B296" s="7"/>
      <c r="E296" s="16" t="s">
        <v>2239</v>
      </c>
      <c r="F296" s="12"/>
      <c r="G296" s="12" t="s">
        <v>2238</v>
      </c>
      <c r="H296" s="15"/>
      <c r="I296" s="19"/>
    </row>
    <row r="297" spans="1:9">
      <c r="A297" s="18" t="s">
        <v>2466</v>
      </c>
      <c r="B297" s="7"/>
      <c r="D297" s="16" t="s">
        <v>2237</v>
      </c>
      <c r="F297" s="12"/>
      <c r="G297" s="12" t="s">
        <v>2235</v>
      </c>
      <c r="H297" s="15"/>
      <c r="I297" s="19"/>
    </row>
    <row r="298" spans="1:9">
      <c r="A298" s="18" t="s">
        <v>2466</v>
      </c>
      <c r="B298" s="7"/>
      <c r="E298" s="16" t="s">
        <v>2236</v>
      </c>
      <c r="F298" s="12"/>
      <c r="G298" s="12" t="s">
        <v>2235</v>
      </c>
      <c r="H298" s="15"/>
      <c r="I298" s="19"/>
    </row>
    <row r="299" spans="1:9">
      <c r="A299" s="18" t="s">
        <v>2466</v>
      </c>
      <c r="B299" s="7"/>
      <c r="D299" s="16" t="s">
        <v>2234</v>
      </c>
      <c r="F299" s="12"/>
      <c r="G299" s="12" t="s">
        <v>2232</v>
      </c>
      <c r="H299" s="15"/>
      <c r="I299" s="19"/>
    </row>
    <row r="300" spans="1:9">
      <c r="A300" s="18" t="s">
        <v>2466</v>
      </c>
      <c r="B300" s="7"/>
      <c r="E300" s="16" t="s">
        <v>2233</v>
      </c>
      <c r="F300" s="12"/>
      <c r="G300" s="12" t="s">
        <v>2232</v>
      </c>
      <c r="H300" s="15"/>
      <c r="I300" s="19"/>
    </row>
    <row r="301" spans="1:9">
      <c r="A301" s="18" t="s">
        <v>2466</v>
      </c>
      <c r="B301" s="7"/>
      <c r="D301" s="16" t="s">
        <v>2231</v>
      </c>
      <c r="F301" s="12"/>
      <c r="G301" s="12" t="s">
        <v>2229</v>
      </c>
      <c r="H301" s="15"/>
      <c r="I301" s="19"/>
    </row>
    <row r="302" spans="1:9">
      <c r="A302" s="18" t="s">
        <v>2466</v>
      </c>
      <c r="B302" s="7"/>
      <c r="E302" s="16" t="s">
        <v>2230</v>
      </c>
      <c r="F302" s="12"/>
      <c r="G302" s="12" t="s">
        <v>2229</v>
      </c>
      <c r="H302" s="15"/>
      <c r="I302" s="19"/>
    </row>
    <row r="303" spans="1:9">
      <c r="A303" s="18" t="s">
        <v>2466</v>
      </c>
      <c r="B303" s="18" t="s">
        <v>2228</v>
      </c>
      <c r="F303" s="17" t="s">
        <v>2465</v>
      </c>
      <c r="G303" s="17" t="s">
        <v>2227</v>
      </c>
      <c r="H303" s="15"/>
      <c r="I303" s="19"/>
    </row>
    <row r="304" spans="1:9">
      <c r="A304" s="18" t="s">
        <v>2466</v>
      </c>
      <c r="B304" s="7"/>
      <c r="C304" s="18" t="s">
        <v>2226</v>
      </c>
      <c r="F304" s="17"/>
      <c r="G304" s="17" t="s">
        <v>2225</v>
      </c>
      <c r="H304" s="15"/>
      <c r="I304" s="19"/>
    </row>
    <row r="305" spans="1:9">
      <c r="A305" s="18" t="s">
        <v>2466</v>
      </c>
      <c r="B305" s="7"/>
      <c r="D305" s="16" t="s">
        <v>2224</v>
      </c>
      <c r="F305" s="12"/>
      <c r="G305" s="12" t="s">
        <v>2222</v>
      </c>
      <c r="H305" s="15"/>
      <c r="I305" s="19"/>
    </row>
    <row r="306" spans="1:9" s="24" customFormat="1">
      <c r="A306" s="18" t="s">
        <v>2466</v>
      </c>
      <c r="C306" s="27"/>
      <c r="E306" s="16" t="s">
        <v>2223</v>
      </c>
      <c r="F306" s="12"/>
      <c r="G306" s="12" t="s">
        <v>2222</v>
      </c>
      <c r="H306" s="26"/>
      <c r="I306" s="25"/>
    </row>
    <row r="307" spans="1:9" s="24" customFormat="1">
      <c r="A307" s="18" t="s">
        <v>2466</v>
      </c>
      <c r="C307" s="27"/>
      <c r="D307" s="16" t="s">
        <v>2221</v>
      </c>
      <c r="F307" s="23"/>
      <c r="G307" s="23" t="s">
        <v>2219</v>
      </c>
      <c r="H307" s="26"/>
      <c r="I307" s="25"/>
    </row>
    <row r="308" spans="1:9">
      <c r="A308" s="18" t="s">
        <v>2466</v>
      </c>
      <c r="B308" s="7"/>
      <c r="E308" s="16" t="s">
        <v>2220</v>
      </c>
      <c r="F308" s="23"/>
      <c r="G308" s="23" t="s">
        <v>2219</v>
      </c>
      <c r="H308" s="15"/>
      <c r="I308" s="19"/>
    </row>
    <row r="309" spans="1:9">
      <c r="A309" s="18" t="s">
        <v>2466</v>
      </c>
      <c r="B309" s="7"/>
      <c r="C309" s="18" t="s">
        <v>2218</v>
      </c>
      <c r="F309" s="17"/>
      <c r="G309" s="17" t="s">
        <v>2217</v>
      </c>
      <c r="H309" s="15"/>
      <c r="I309" s="19"/>
    </row>
    <row r="310" spans="1:9">
      <c r="A310" s="18" t="s">
        <v>2466</v>
      </c>
      <c r="B310" s="7"/>
      <c r="D310" s="16" t="s">
        <v>2216</v>
      </c>
      <c r="F310" s="12"/>
      <c r="G310" s="12" t="s">
        <v>2214</v>
      </c>
      <c r="H310" s="15"/>
      <c r="I310" s="19"/>
    </row>
    <row r="311" spans="1:9" s="24" customFormat="1">
      <c r="A311" s="18" t="s">
        <v>2466</v>
      </c>
      <c r="C311" s="27"/>
      <c r="E311" s="16" t="s">
        <v>2215</v>
      </c>
      <c r="F311" s="12"/>
      <c r="G311" s="12" t="s">
        <v>2214</v>
      </c>
      <c r="H311" s="26"/>
      <c r="I311" s="25"/>
    </row>
    <row r="312" spans="1:9" s="24" customFormat="1">
      <c r="A312" s="18" t="s">
        <v>2466</v>
      </c>
      <c r="C312" s="27"/>
      <c r="D312" s="16" t="s">
        <v>2213</v>
      </c>
      <c r="F312" s="23"/>
      <c r="G312" s="23" t="s">
        <v>2211</v>
      </c>
      <c r="H312" s="26"/>
      <c r="I312" s="25"/>
    </row>
    <row r="313" spans="1:9" s="24" customFormat="1">
      <c r="A313" s="18" t="s">
        <v>2466</v>
      </c>
      <c r="C313" s="27"/>
      <c r="E313" s="16" t="s">
        <v>2212</v>
      </c>
      <c r="F313" s="23"/>
      <c r="G313" s="23" t="s">
        <v>2211</v>
      </c>
      <c r="H313" s="26"/>
      <c r="I313" s="25"/>
    </row>
    <row r="314" spans="1:9" s="24" customFormat="1">
      <c r="A314" s="18" t="s">
        <v>2466</v>
      </c>
      <c r="C314" s="27"/>
      <c r="D314" s="16" t="s">
        <v>2210</v>
      </c>
      <c r="F314" s="23"/>
      <c r="G314" s="23" t="s">
        <v>2208</v>
      </c>
      <c r="H314" s="26"/>
      <c r="I314" s="25"/>
    </row>
    <row r="315" spans="1:9" s="24" customFormat="1">
      <c r="A315" s="18" t="s">
        <v>2466</v>
      </c>
      <c r="C315" s="27"/>
      <c r="E315" s="16" t="s">
        <v>2209</v>
      </c>
      <c r="F315" s="23"/>
      <c r="G315" s="23" t="s">
        <v>2208</v>
      </c>
      <c r="H315" s="26"/>
      <c r="I315" s="25"/>
    </row>
    <row r="316" spans="1:9">
      <c r="A316" s="18" t="s">
        <v>2466</v>
      </c>
      <c r="B316" s="7"/>
      <c r="D316" s="16" t="s">
        <v>2207</v>
      </c>
      <c r="F316" s="12"/>
      <c r="G316" s="12" t="s">
        <v>2205</v>
      </c>
      <c r="H316" s="15"/>
      <c r="I316" s="19"/>
    </row>
    <row r="317" spans="1:9">
      <c r="A317" s="18" t="s">
        <v>2466</v>
      </c>
      <c r="B317" s="7"/>
      <c r="E317" s="16" t="s">
        <v>2206</v>
      </c>
      <c r="F317" s="12"/>
      <c r="G317" s="12" t="s">
        <v>2205</v>
      </c>
      <c r="H317" s="15"/>
      <c r="I317" s="19"/>
    </row>
    <row r="318" spans="1:9">
      <c r="A318" s="18" t="s">
        <v>2466</v>
      </c>
      <c r="B318" s="7"/>
      <c r="D318" s="16" t="s">
        <v>2204</v>
      </c>
      <c r="F318" s="12"/>
      <c r="G318" s="12" t="s">
        <v>2202</v>
      </c>
      <c r="H318" s="15"/>
      <c r="I318" s="19"/>
    </row>
    <row r="319" spans="1:9">
      <c r="A319" s="18" t="s">
        <v>2466</v>
      </c>
      <c r="B319" s="7"/>
      <c r="E319" s="16" t="s">
        <v>2203</v>
      </c>
      <c r="F319" s="12"/>
      <c r="G319" s="12" t="s">
        <v>2202</v>
      </c>
      <c r="H319" s="21"/>
      <c r="I319" s="19"/>
    </row>
    <row r="320" spans="1:9">
      <c r="A320" s="18" t="s">
        <v>2466</v>
      </c>
      <c r="B320" s="18" t="s">
        <v>2201</v>
      </c>
      <c r="F320" s="17" t="s">
        <v>2465</v>
      </c>
      <c r="G320" s="17" t="s">
        <v>2200</v>
      </c>
      <c r="H320" s="20"/>
      <c r="I320" s="19"/>
    </row>
    <row r="321" spans="1:9">
      <c r="A321" s="18" t="s">
        <v>2466</v>
      </c>
      <c r="B321" s="7"/>
      <c r="C321" s="18" t="s">
        <v>2199</v>
      </c>
      <c r="F321" s="17"/>
      <c r="G321" s="17" t="s">
        <v>2198</v>
      </c>
      <c r="H321" s="20"/>
      <c r="I321" s="19"/>
    </row>
    <row r="322" spans="1:9">
      <c r="A322" s="18" t="s">
        <v>2466</v>
      </c>
      <c r="B322" s="7"/>
      <c r="D322" s="16" t="s">
        <v>2197</v>
      </c>
      <c r="F322" s="12"/>
      <c r="G322" s="12" t="s">
        <v>2195</v>
      </c>
      <c r="H322" s="15"/>
      <c r="I322" s="19"/>
    </row>
    <row r="323" spans="1:9" s="24" customFormat="1">
      <c r="A323" s="18" t="s">
        <v>2466</v>
      </c>
      <c r="C323" s="27"/>
      <c r="E323" s="16" t="s">
        <v>2196</v>
      </c>
      <c r="F323" s="12"/>
      <c r="G323" s="12" t="s">
        <v>2195</v>
      </c>
      <c r="H323" s="26"/>
      <c r="I323" s="25"/>
    </row>
    <row r="324" spans="1:9" s="24" customFormat="1">
      <c r="A324" s="18" t="s">
        <v>2466</v>
      </c>
      <c r="C324" s="27"/>
      <c r="D324" s="16" t="s">
        <v>2194</v>
      </c>
      <c r="F324" s="23"/>
      <c r="G324" s="23" t="s">
        <v>2192</v>
      </c>
      <c r="H324" s="26"/>
      <c r="I324" s="25"/>
    </row>
    <row r="325" spans="1:9" s="24" customFormat="1">
      <c r="A325" s="18" t="s">
        <v>2466</v>
      </c>
      <c r="C325" s="27"/>
      <c r="E325" s="16" t="s">
        <v>2193</v>
      </c>
      <c r="F325" s="23"/>
      <c r="G325" s="23" t="s">
        <v>2192</v>
      </c>
      <c r="H325" s="26"/>
      <c r="I325" s="25"/>
    </row>
    <row r="326" spans="1:9" s="24" customFormat="1">
      <c r="A326" s="18" t="s">
        <v>2466</v>
      </c>
      <c r="C326" s="27"/>
      <c r="D326" s="16" t="s">
        <v>2191</v>
      </c>
      <c r="F326" s="23"/>
      <c r="G326" s="23" t="s">
        <v>2189</v>
      </c>
      <c r="H326" s="26"/>
      <c r="I326" s="25"/>
    </row>
    <row r="327" spans="1:9">
      <c r="A327" s="18" t="s">
        <v>2466</v>
      </c>
      <c r="B327" s="7"/>
      <c r="E327" s="16" t="s">
        <v>2190</v>
      </c>
      <c r="F327" s="23"/>
      <c r="G327" s="23" t="s">
        <v>2189</v>
      </c>
      <c r="H327" s="15"/>
      <c r="I327" s="19"/>
    </row>
    <row r="328" spans="1:9">
      <c r="A328" s="18" t="s">
        <v>2466</v>
      </c>
      <c r="B328" s="7"/>
      <c r="D328" s="16" t="s">
        <v>2188</v>
      </c>
      <c r="F328" s="12"/>
      <c r="G328" s="12" t="s">
        <v>2186</v>
      </c>
      <c r="H328" s="15"/>
      <c r="I328" s="19"/>
    </row>
    <row r="329" spans="1:9">
      <c r="A329" s="18" t="s">
        <v>2466</v>
      </c>
      <c r="B329" s="7"/>
      <c r="E329" s="16" t="s">
        <v>2187</v>
      </c>
      <c r="F329" s="12"/>
      <c r="G329" s="12" t="s">
        <v>2186</v>
      </c>
      <c r="H329" s="15"/>
      <c r="I329" s="19"/>
    </row>
    <row r="330" spans="1:9">
      <c r="A330" s="18" t="s">
        <v>2466</v>
      </c>
      <c r="B330" s="7"/>
      <c r="C330" s="18" t="s">
        <v>2185</v>
      </c>
      <c r="F330" s="17"/>
      <c r="G330" s="17" t="s">
        <v>2182</v>
      </c>
      <c r="H330" s="15"/>
      <c r="I330" s="19"/>
    </row>
    <row r="331" spans="1:9">
      <c r="A331" s="18" t="s">
        <v>2466</v>
      </c>
      <c r="B331" s="7"/>
      <c r="D331" s="16" t="s">
        <v>2184</v>
      </c>
      <c r="F331" s="12"/>
      <c r="G331" s="12" t="s">
        <v>2182</v>
      </c>
      <c r="H331" s="15"/>
      <c r="I331" s="19"/>
    </row>
    <row r="332" spans="1:9" s="24" customFormat="1">
      <c r="A332" s="18" t="s">
        <v>2466</v>
      </c>
      <c r="C332" s="27"/>
      <c r="E332" s="16" t="s">
        <v>2183</v>
      </c>
      <c r="F332" s="12"/>
      <c r="G332" s="12" t="s">
        <v>2182</v>
      </c>
      <c r="H332" s="20"/>
      <c r="I332" s="25"/>
    </row>
    <row r="333" spans="1:9">
      <c r="A333" s="18" t="s">
        <v>2466</v>
      </c>
      <c r="B333" s="18" t="s">
        <v>2181</v>
      </c>
      <c r="F333" s="17" t="s">
        <v>2465</v>
      </c>
      <c r="G333" s="17" t="s">
        <v>2180</v>
      </c>
      <c r="H333" s="20"/>
      <c r="I333" s="19"/>
    </row>
    <row r="334" spans="1:9">
      <c r="A334" s="18" t="s">
        <v>2466</v>
      </c>
      <c r="B334" s="7"/>
      <c r="C334" s="18" t="s">
        <v>2179</v>
      </c>
      <c r="F334" s="17"/>
      <c r="G334" s="17" t="s">
        <v>2176</v>
      </c>
      <c r="H334" s="15"/>
      <c r="I334" s="19"/>
    </row>
    <row r="335" spans="1:9">
      <c r="A335" s="18" t="s">
        <v>2466</v>
      </c>
      <c r="B335" s="7"/>
      <c r="D335" s="16" t="s">
        <v>2178</v>
      </c>
      <c r="F335" s="12"/>
      <c r="G335" s="12" t="s">
        <v>2176</v>
      </c>
      <c r="H335" s="15"/>
      <c r="I335" s="19"/>
    </row>
    <row r="336" spans="1:9" s="24" customFormat="1">
      <c r="A336" s="18" t="s">
        <v>2466</v>
      </c>
      <c r="C336" s="27"/>
      <c r="E336" s="16" t="s">
        <v>2177</v>
      </c>
      <c r="F336" s="12"/>
      <c r="G336" s="12" t="s">
        <v>2176</v>
      </c>
      <c r="H336" s="26"/>
      <c r="I336" s="25"/>
    </row>
    <row r="337" spans="1:9">
      <c r="A337" s="18" t="s">
        <v>2466</v>
      </c>
      <c r="B337" s="7"/>
      <c r="C337" s="18" t="s">
        <v>2175</v>
      </c>
      <c r="F337" s="17"/>
      <c r="G337" s="17" t="s">
        <v>2172</v>
      </c>
      <c r="H337" s="15"/>
      <c r="I337" s="19"/>
    </row>
    <row r="338" spans="1:9" s="24" customFormat="1">
      <c r="A338" s="18" t="s">
        <v>2466</v>
      </c>
      <c r="C338" s="27"/>
      <c r="D338" s="16" t="s">
        <v>2174</v>
      </c>
      <c r="F338" s="23"/>
      <c r="G338" s="23" t="s">
        <v>2172</v>
      </c>
      <c r="H338" s="26"/>
      <c r="I338" s="25"/>
    </row>
    <row r="339" spans="1:9">
      <c r="A339" s="18" t="s">
        <v>2466</v>
      </c>
      <c r="B339" s="7"/>
      <c r="E339" s="16" t="s">
        <v>2173</v>
      </c>
      <c r="F339" s="23"/>
      <c r="G339" s="23" t="s">
        <v>2172</v>
      </c>
      <c r="H339" s="21"/>
      <c r="I339" s="19"/>
    </row>
    <row r="340" spans="1:9">
      <c r="A340" s="18" t="s">
        <v>2466</v>
      </c>
      <c r="B340" s="18" t="s">
        <v>2171</v>
      </c>
      <c r="F340" s="17" t="s">
        <v>2465</v>
      </c>
      <c r="G340" s="17" t="s">
        <v>2170</v>
      </c>
      <c r="H340" s="20"/>
      <c r="I340" s="19"/>
    </row>
    <row r="341" spans="1:9">
      <c r="A341" s="18" t="s">
        <v>2466</v>
      </c>
      <c r="B341" s="7"/>
      <c r="C341" s="18" t="s">
        <v>2169</v>
      </c>
      <c r="F341" s="17"/>
      <c r="G341" s="17" t="s">
        <v>2168</v>
      </c>
      <c r="H341" s="20"/>
      <c r="I341" s="19"/>
    </row>
    <row r="342" spans="1:9">
      <c r="A342" s="18" t="s">
        <v>2466</v>
      </c>
      <c r="B342" s="7"/>
      <c r="D342" s="16" t="s">
        <v>2167</v>
      </c>
      <c r="F342" s="12"/>
      <c r="G342" s="12" t="s">
        <v>2165</v>
      </c>
      <c r="H342" s="15"/>
      <c r="I342" s="19"/>
    </row>
    <row r="343" spans="1:9" s="24" customFormat="1">
      <c r="A343" s="18" t="s">
        <v>2466</v>
      </c>
      <c r="C343" s="27"/>
      <c r="E343" s="16" t="s">
        <v>2166</v>
      </c>
      <c r="F343" s="12"/>
      <c r="G343" s="12" t="s">
        <v>2165</v>
      </c>
      <c r="H343" s="26"/>
      <c r="I343" s="25"/>
    </row>
    <row r="344" spans="1:9" s="24" customFormat="1">
      <c r="A344" s="18" t="s">
        <v>2466</v>
      </c>
      <c r="C344" s="27"/>
      <c r="D344" s="16" t="s">
        <v>2164</v>
      </c>
      <c r="F344" s="23"/>
      <c r="G344" s="23" t="s">
        <v>2162</v>
      </c>
      <c r="H344" s="26"/>
      <c r="I344" s="25"/>
    </row>
    <row r="345" spans="1:9" s="24" customFormat="1">
      <c r="A345" s="18" t="s">
        <v>2466</v>
      </c>
      <c r="C345" s="27"/>
      <c r="E345" s="16" t="s">
        <v>2163</v>
      </c>
      <c r="F345" s="23"/>
      <c r="G345" s="23" t="s">
        <v>2162</v>
      </c>
      <c r="H345" s="26"/>
      <c r="I345" s="25"/>
    </row>
    <row r="346" spans="1:9" s="24" customFormat="1">
      <c r="A346" s="18" t="s">
        <v>2466</v>
      </c>
      <c r="C346" s="27"/>
      <c r="D346" s="16" t="s">
        <v>2161</v>
      </c>
      <c r="F346" s="23"/>
      <c r="G346" s="23" t="s">
        <v>2159</v>
      </c>
      <c r="H346" s="26"/>
      <c r="I346" s="25"/>
    </row>
    <row r="347" spans="1:9" s="24" customFormat="1">
      <c r="A347" s="18" t="s">
        <v>2466</v>
      </c>
      <c r="C347" s="27"/>
      <c r="E347" s="16" t="s">
        <v>2160</v>
      </c>
      <c r="F347" s="23"/>
      <c r="G347" s="23" t="s">
        <v>2159</v>
      </c>
      <c r="H347" s="26"/>
      <c r="I347" s="25"/>
    </row>
    <row r="348" spans="1:9" s="24" customFormat="1">
      <c r="A348" s="18" t="s">
        <v>2466</v>
      </c>
      <c r="C348" s="27"/>
      <c r="D348" s="16" t="s">
        <v>2158</v>
      </c>
      <c r="F348" s="23"/>
      <c r="G348" s="23" t="s">
        <v>2156</v>
      </c>
      <c r="H348" s="26"/>
      <c r="I348" s="25"/>
    </row>
    <row r="349" spans="1:9" s="24" customFormat="1">
      <c r="A349" s="18" t="s">
        <v>2466</v>
      </c>
      <c r="C349" s="27"/>
      <c r="E349" s="16" t="s">
        <v>2157</v>
      </c>
      <c r="F349" s="23"/>
      <c r="G349" s="23" t="s">
        <v>2156</v>
      </c>
      <c r="H349" s="26"/>
      <c r="I349" s="25"/>
    </row>
    <row r="350" spans="1:9">
      <c r="A350" s="18" t="s">
        <v>2466</v>
      </c>
      <c r="B350" s="7"/>
      <c r="D350" s="16" t="s">
        <v>2155</v>
      </c>
      <c r="F350" s="12"/>
      <c r="G350" s="12" t="s">
        <v>2153</v>
      </c>
      <c r="H350" s="15"/>
      <c r="I350" s="19"/>
    </row>
    <row r="351" spans="1:9">
      <c r="A351" s="18" t="s">
        <v>2466</v>
      </c>
      <c r="B351" s="7"/>
      <c r="E351" s="16" t="s">
        <v>2154</v>
      </c>
      <c r="F351" s="12"/>
      <c r="G351" s="12" t="s">
        <v>2153</v>
      </c>
      <c r="H351" s="15"/>
      <c r="I351" s="19"/>
    </row>
    <row r="352" spans="1:9">
      <c r="A352" s="18" t="s">
        <v>2466</v>
      </c>
      <c r="B352" s="7"/>
      <c r="D352" s="16" t="s">
        <v>2152</v>
      </c>
      <c r="F352" s="12"/>
      <c r="G352" s="12" t="s">
        <v>2150</v>
      </c>
      <c r="H352" s="15"/>
      <c r="I352" s="19"/>
    </row>
    <row r="353" spans="1:9">
      <c r="A353" s="18" t="s">
        <v>2466</v>
      </c>
      <c r="B353" s="7"/>
      <c r="E353" s="16" t="s">
        <v>2151</v>
      </c>
      <c r="F353" s="12"/>
      <c r="G353" s="12" t="s">
        <v>2150</v>
      </c>
      <c r="H353" s="15"/>
      <c r="I353" s="19"/>
    </row>
    <row r="354" spans="1:9">
      <c r="A354" s="18" t="s">
        <v>2466</v>
      </c>
      <c r="B354" s="7"/>
      <c r="D354" s="16" t="s">
        <v>2149</v>
      </c>
      <c r="F354" s="12"/>
      <c r="G354" s="12" t="s">
        <v>2147</v>
      </c>
      <c r="H354" s="15"/>
      <c r="I354" s="19"/>
    </row>
    <row r="355" spans="1:9">
      <c r="A355" s="18" t="s">
        <v>2466</v>
      </c>
      <c r="B355" s="7"/>
      <c r="E355" s="16" t="s">
        <v>2148</v>
      </c>
      <c r="F355" s="12"/>
      <c r="G355" s="12" t="s">
        <v>2147</v>
      </c>
      <c r="H355" s="15"/>
      <c r="I355" s="19"/>
    </row>
    <row r="356" spans="1:9">
      <c r="A356" s="18" t="s">
        <v>2466</v>
      </c>
      <c r="B356" s="7"/>
      <c r="C356" s="18" t="s">
        <v>2146</v>
      </c>
      <c r="F356" s="17"/>
      <c r="G356" s="17" t="s">
        <v>2143</v>
      </c>
      <c r="H356" s="15"/>
      <c r="I356" s="19"/>
    </row>
    <row r="357" spans="1:9">
      <c r="A357" s="18" t="s">
        <v>2466</v>
      </c>
      <c r="B357" s="7"/>
      <c r="D357" s="16" t="s">
        <v>2145</v>
      </c>
      <c r="F357" s="12"/>
      <c r="G357" s="12" t="s">
        <v>2143</v>
      </c>
      <c r="H357" s="15"/>
      <c r="I357" s="19"/>
    </row>
    <row r="358" spans="1:9" s="24" customFormat="1">
      <c r="A358" s="18" t="s">
        <v>2466</v>
      </c>
      <c r="C358" s="27"/>
      <c r="E358" s="16" t="s">
        <v>2144</v>
      </c>
      <c r="F358" s="12"/>
      <c r="G358" s="12" t="s">
        <v>2143</v>
      </c>
      <c r="H358" s="26"/>
      <c r="I358" s="25"/>
    </row>
    <row r="359" spans="1:9">
      <c r="A359" s="18" t="s">
        <v>2466</v>
      </c>
      <c r="B359" s="7"/>
      <c r="C359" s="18" t="s">
        <v>2142</v>
      </c>
      <c r="F359" s="17"/>
      <c r="G359" s="17" t="s">
        <v>2139</v>
      </c>
      <c r="H359" s="15"/>
      <c r="I359" s="19"/>
    </row>
    <row r="360" spans="1:9">
      <c r="A360" s="18" t="s">
        <v>2466</v>
      </c>
      <c r="B360" s="7"/>
      <c r="D360" s="16" t="s">
        <v>2141</v>
      </c>
      <c r="F360" s="12"/>
      <c r="G360" s="12" t="s">
        <v>2139</v>
      </c>
      <c r="H360" s="15"/>
      <c r="I360" s="19"/>
    </row>
    <row r="361" spans="1:9" s="24" customFormat="1">
      <c r="A361" s="18" t="s">
        <v>2466</v>
      </c>
      <c r="C361" s="27"/>
      <c r="E361" s="16" t="s">
        <v>2140</v>
      </c>
      <c r="F361" s="12"/>
      <c r="G361" s="12" t="s">
        <v>2139</v>
      </c>
      <c r="H361" s="26"/>
      <c r="I361" s="25"/>
    </row>
    <row r="362" spans="1:9">
      <c r="A362" s="18" t="s">
        <v>2466</v>
      </c>
      <c r="B362" s="7"/>
      <c r="C362" s="18" t="s">
        <v>2138</v>
      </c>
      <c r="F362" s="17"/>
      <c r="G362" s="17" t="s">
        <v>2137</v>
      </c>
      <c r="H362" s="15"/>
      <c r="I362" s="19"/>
    </row>
    <row r="363" spans="1:9">
      <c r="A363" s="18" t="s">
        <v>2466</v>
      </c>
      <c r="B363" s="7"/>
      <c r="D363" s="16" t="s">
        <v>2136</v>
      </c>
      <c r="F363" s="12"/>
      <c r="G363" s="12" t="s">
        <v>2134</v>
      </c>
      <c r="H363" s="15"/>
      <c r="I363" s="19"/>
    </row>
    <row r="364" spans="1:9" s="24" customFormat="1">
      <c r="A364" s="18" t="s">
        <v>2466</v>
      </c>
      <c r="C364" s="27"/>
      <c r="E364" s="16" t="s">
        <v>2135</v>
      </c>
      <c r="F364" s="12"/>
      <c r="G364" s="12" t="s">
        <v>2134</v>
      </c>
      <c r="H364" s="26"/>
      <c r="I364" s="25"/>
    </row>
    <row r="365" spans="1:9" s="24" customFormat="1">
      <c r="A365" s="18" t="s">
        <v>2466</v>
      </c>
      <c r="C365" s="27"/>
      <c r="D365" s="16" t="s">
        <v>2133</v>
      </c>
      <c r="F365" s="23"/>
      <c r="G365" s="23" t="s">
        <v>2131</v>
      </c>
      <c r="H365" s="26"/>
      <c r="I365" s="25"/>
    </row>
    <row r="366" spans="1:9">
      <c r="A366" s="18" t="s">
        <v>2466</v>
      </c>
      <c r="B366" s="7"/>
      <c r="E366" s="16" t="s">
        <v>2132</v>
      </c>
      <c r="F366" s="23"/>
      <c r="G366" s="23" t="s">
        <v>2131</v>
      </c>
      <c r="H366" s="21"/>
      <c r="I366" s="19"/>
    </row>
    <row r="367" spans="1:9">
      <c r="A367" s="18" t="s">
        <v>2466</v>
      </c>
      <c r="B367" s="7"/>
      <c r="C367" s="18" t="s">
        <v>2130</v>
      </c>
      <c r="F367" s="17"/>
      <c r="G367" s="17" t="s">
        <v>2129</v>
      </c>
      <c r="H367" s="20"/>
      <c r="I367" s="19"/>
    </row>
    <row r="368" spans="1:9">
      <c r="A368" s="18" t="s">
        <v>2466</v>
      </c>
      <c r="B368" s="7"/>
      <c r="D368" s="16" t="s">
        <v>2128</v>
      </c>
      <c r="F368" s="12"/>
      <c r="G368" s="12" t="s">
        <v>2126</v>
      </c>
      <c r="H368" s="20"/>
      <c r="I368" s="19"/>
    </row>
    <row r="369" spans="1:9">
      <c r="A369" s="18" t="s">
        <v>2466</v>
      </c>
      <c r="B369" s="7"/>
      <c r="E369" s="16" t="s">
        <v>2127</v>
      </c>
      <c r="F369" s="12"/>
      <c r="G369" s="12" t="s">
        <v>2126</v>
      </c>
      <c r="H369" s="20"/>
      <c r="I369" s="19"/>
    </row>
    <row r="370" spans="1:9">
      <c r="A370" s="18" t="s">
        <v>2466</v>
      </c>
      <c r="B370" s="7"/>
      <c r="D370" s="16" t="s">
        <v>2125</v>
      </c>
      <c r="F370" s="12"/>
      <c r="G370" s="12" t="s">
        <v>2124</v>
      </c>
      <c r="H370" s="20"/>
      <c r="I370" s="19"/>
    </row>
    <row r="371" spans="1:9">
      <c r="A371" s="18" t="s">
        <v>2466</v>
      </c>
      <c r="B371" s="7"/>
      <c r="E371" s="16" t="s">
        <v>2123</v>
      </c>
      <c r="F371" s="12"/>
      <c r="G371" s="12" t="s">
        <v>2122</v>
      </c>
      <c r="H371" s="20"/>
      <c r="I371" s="19"/>
    </row>
    <row r="372" spans="1:9">
      <c r="A372" s="18" t="s">
        <v>2466</v>
      </c>
      <c r="B372" s="7"/>
      <c r="E372" s="16" t="s">
        <v>2121</v>
      </c>
      <c r="F372" s="12"/>
      <c r="G372" s="12" t="s">
        <v>2120</v>
      </c>
      <c r="H372" s="20"/>
      <c r="I372" s="19"/>
    </row>
    <row r="373" spans="1:9">
      <c r="A373" s="18" t="s">
        <v>2466</v>
      </c>
      <c r="B373" s="7"/>
      <c r="E373" s="16" t="s">
        <v>2119</v>
      </c>
      <c r="F373" s="12"/>
      <c r="G373" s="12" t="s">
        <v>2118</v>
      </c>
      <c r="H373" s="20"/>
      <c r="I373" s="19"/>
    </row>
    <row r="374" spans="1:9">
      <c r="A374" s="18" t="s">
        <v>2466</v>
      </c>
      <c r="B374" s="7"/>
      <c r="E374" s="16" t="s">
        <v>2117</v>
      </c>
      <c r="F374" s="12"/>
      <c r="G374" s="12" t="s">
        <v>2116</v>
      </c>
      <c r="H374" s="20"/>
      <c r="I374" s="19"/>
    </row>
    <row r="375" spans="1:9">
      <c r="A375" s="18" t="s">
        <v>2466</v>
      </c>
      <c r="B375" s="7"/>
      <c r="C375" s="18" t="s">
        <v>2115</v>
      </c>
      <c r="F375" s="17"/>
      <c r="G375" s="17" t="s">
        <v>2112</v>
      </c>
      <c r="H375" s="15"/>
      <c r="I375" s="19"/>
    </row>
    <row r="376" spans="1:9">
      <c r="A376" s="18" t="s">
        <v>2466</v>
      </c>
      <c r="B376" s="7"/>
      <c r="D376" s="16" t="s">
        <v>2114</v>
      </c>
      <c r="F376" s="12"/>
      <c r="G376" s="12" t="s">
        <v>2112</v>
      </c>
      <c r="H376" s="15"/>
      <c r="I376" s="19"/>
    </row>
    <row r="377" spans="1:9">
      <c r="A377" s="18" t="s">
        <v>2466</v>
      </c>
      <c r="B377" s="7"/>
      <c r="E377" s="16" t="s">
        <v>2113</v>
      </c>
      <c r="F377" s="12"/>
      <c r="G377" s="12" t="s">
        <v>2112</v>
      </c>
      <c r="H377" s="15"/>
      <c r="I377" s="19"/>
    </row>
    <row r="378" spans="1:9">
      <c r="A378" s="18" t="s">
        <v>2466</v>
      </c>
      <c r="B378" s="18" t="s">
        <v>2111</v>
      </c>
      <c r="F378" s="17" t="s">
        <v>2465</v>
      </c>
      <c r="G378" s="17" t="s">
        <v>2110</v>
      </c>
      <c r="H378" s="15"/>
      <c r="I378" s="19"/>
    </row>
    <row r="379" spans="1:9">
      <c r="A379" s="18" t="s">
        <v>2466</v>
      </c>
      <c r="B379" s="7"/>
      <c r="C379" s="18" t="s">
        <v>2109</v>
      </c>
      <c r="F379" s="17"/>
      <c r="G379" s="17" t="s">
        <v>2106</v>
      </c>
      <c r="H379" s="15"/>
      <c r="I379" s="19"/>
    </row>
    <row r="380" spans="1:9">
      <c r="A380" s="18" t="s">
        <v>2466</v>
      </c>
      <c r="B380" s="7"/>
      <c r="D380" s="16" t="s">
        <v>2108</v>
      </c>
      <c r="F380" s="12"/>
      <c r="G380" s="12" t="s">
        <v>2106</v>
      </c>
      <c r="H380" s="15"/>
      <c r="I380" s="19"/>
    </row>
    <row r="381" spans="1:9" s="24" customFormat="1">
      <c r="A381" s="18" t="s">
        <v>2466</v>
      </c>
      <c r="C381" s="27"/>
      <c r="E381" s="16" t="s">
        <v>2107</v>
      </c>
      <c r="F381" s="12"/>
      <c r="G381" s="12" t="s">
        <v>2106</v>
      </c>
      <c r="H381" s="26"/>
      <c r="I381" s="25"/>
    </row>
    <row r="382" spans="1:9">
      <c r="A382" s="18" t="s">
        <v>2466</v>
      </c>
      <c r="B382" s="7"/>
      <c r="C382" s="18" t="s">
        <v>2105</v>
      </c>
      <c r="F382" s="17"/>
      <c r="G382" s="17" t="s">
        <v>2102</v>
      </c>
      <c r="H382" s="15"/>
      <c r="I382" s="19"/>
    </row>
    <row r="383" spans="1:9" s="24" customFormat="1">
      <c r="A383" s="18" t="s">
        <v>2466</v>
      </c>
      <c r="C383" s="27"/>
      <c r="D383" s="16" t="s">
        <v>2104</v>
      </c>
      <c r="F383" s="23"/>
      <c r="G383" s="23" t="s">
        <v>2102</v>
      </c>
      <c r="H383" s="26"/>
      <c r="I383" s="25"/>
    </row>
    <row r="384" spans="1:9">
      <c r="A384" s="18" t="s">
        <v>2466</v>
      </c>
      <c r="B384" s="7"/>
      <c r="E384" s="16" t="s">
        <v>2103</v>
      </c>
      <c r="F384" s="23"/>
      <c r="G384" s="23" t="s">
        <v>2102</v>
      </c>
      <c r="H384" s="21"/>
      <c r="I384" s="19"/>
    </row>
    <row r="385" spans="1:9">
      <c r="A385" s="18" t="s">
        <v>2466</v>
      </c>
      <c r="B385" s="18" t="s">
        <v>2101</v>
      </c>
      <c r="F385" s="17" t="s">
        <v>2465</v>
      </c>
      <c r="G385" s="17" t="s">
        <v>2100</v>
      </c>
      <c r="H385" s="20"/>
      <c r="I385" s="19"/>
    </row>
    <row r="386" spans="1:9">
      <c r="A386" s="18" t="s">
        <v>2466</v>
      </c>
      <c r="B386" s="7"/>
      <c r="C386" s="18" t="s">
        <v>2099</v>
      </c>
      <c r="F386" s="17"/>
      <c r="G386" s="17" t="s">
        <v>2098</v>
      </c>
      <c r="H386" s="20"/>
      <c r="I386" s="19"/>
    </row>
    <row r="387" spans="1:9">
      <c r="A387" s="18" t="s">
        <v>2466</v>
      </c>
      <c r="B387" s="7"/>
      <c r="D387" s="16" t="s">
        <v>2097</v>
      </c>
      <c r="F387" s="12"/>
      <c r="G387" s="12" t="s">
        <v>2095</v>
      </c>
      <c r="H387" s="20"/>
      <c r="I387" s="19"/>
    </row>
    <row r="388" spans="1:9" s="24" customFormat="1">
      <c r="A388" s="18" t="s">
        <v>2466</v>
      </c>
      <c r="C388" s="27"/>
      <c r="E388" s="16" t="s">
        <v>2096</v>
      </c>
      <c r="F388" s="12"/>
      <c r="G388" s="12" t="s">
        <v>2095</v>
      </c>
      <c r="H388" s="20"/>
      <c r="I388" s="25"/>
    </row>
    <row r="389" spans="1:9" s="24" customFormat="1">
      <c r="A389" s="18" t="s">
        <v>2466</v>
      </c>
      <c r="C389" s="27"/>
      <c r="D389" s="16" t="s">
        <v>2094</v>
      </c>
      <c r="F389" s="23"/>
      <c r="G389" s="23" t="s">
        <v>2092</v>
      </c>
      <c r="H389" s="20"/>
      <c r="I389" s="25"/>
    </row>
    <row r="390" spans="1:9">
      <c r="A390" s="18" t="s">
        <v>2466</v>
      </c>
      <c r="B390" s="7"/>
      <c r="E390" s="16" t="s">
        <v>2093</v>
      </c>
      <c r="F390" s="23"/>
      <c r="G390" s="23" t="s">
        <v>2092</v>
      </c>
      <c r="H390" s="20"/>
      <c r="I390" s="19"/>
    </row>
    <row r="391" spans="1:9">
      <c r="A391" s="18" t="s">
        <v>2466</v>
      </c>
      <c r="B391" s="7"/>
      <c r="C391" s="18" t="s">
        <v>2091</v>
      </c>
      <c r="F391" s="17"/>
      <c r="G391" s="17" t="s">
        <v>2090</v>
      </c>
      <c r="H391" s="20"/>
      <c r="I391" s="19"/>
    </row>
    <row r="392" spans="1:9">
      <c r="A392" s="18" t="s">
        <v>2466</v>
      </c>
      <c r="B392" s="7"/>
      <c r="D392" s="16" t="s">
        <v>2089</v>
      </c>
      <c r="F392" s="12"/>
      <c r="G392" s="12" t="s">
        <v>5</v>
      </c>
      <c r="H392" s="20"/>
      <c r="I392" s="19"/>
    </row>
    <row r="393" spans="1:9" s="24" customFormat="1">
      <c r="A393" s="18" t="s">
        <v>2466</v>
      </c>
      <c r="C393" s="27"/>
      <c r="E393" s="16" t="s">
        <v>2088</v>
      </c>
      <c r="F393" s="12"/>
      <c r="G393" s="12" t="s">
        <v>5</v>
      </c>
      <c r="H393" s="20"/>
      <c r="I393" s="25"/>
    </row>
    <row r="394" spans="1:9" s="24" customFormat="1">
      <c r="A394" s="18" t="s">
        <v>2466</v>
      </c>
      <c r="C394" s="27"/>
      <c r="D394" s="16" t="s">
        <v>2087</v>
      </c>
      <c r="F394" s="23"/>
      <c r="G394" s="23" t="s">
        <v>2085</v>
      </c>
      <c r="H394" s="20"/>
      <c r="I394" s="25"/>
    </row>
    <row r="395" spans="1:9" s="24" customFormat="1">
      <c r="A395" s="18" t="s">
        <v>2466</v>
      </c>
      <c r="C395" s="27"/>
      <c r="E395" s="16" t="s">
        <v>2086</v>
      </c>
      <c r="F395" s="23"/>
      <c r="G395" s="23" t="s">
        <v>2085</v>
      </c>
      <c r="H395" s="20"/>
      <c r="I395" s="25"/>
    </row>
    <row r="396" spans="1:9" s="24" customFormat="1">
      <c r="A396" s="18" t="s">
        <v>2466</v>
      </c>
      <c r="C396" s="27"/>
      <c r="D396" s="16" t="s">
        <v>2084</v>
      </c>
      <c r="F396" s="23"/>
      <c r="G396" s="23" t="s">
        <v>2082</v>
      </c>
      <c r="H396" s="20"/>
      <c r="I396" s="25"/>
    </row>
    <row r="397" spans="1:9" s="24" customFormat="1">
      <c r="A397" s="18" t="s">
        <v>2466</v>
      </c>
      <c r="C397" s="27"/>
      <c r="E397" s="16" t="s">
        <v>2083</v>
      </c>
      <c r="F397" s="23"/>
      <c r="G397" s="23" t="s">
        <v>2082</v>
      </c>
      <c r="H397" s="20"/>
      <c r="I397" s="25"/>
    </row>
    <row r="398" spans="1:9" s="24" customFormat="1">
      <c r="A398" s="18" t="s">
        <v>2466</v>
      </c>
      <c r="C398" s="27"/>
      <c r="D398" s="16" t="s">
        <v>2081</v>
      </c>
      <c r="F398" s="23"/>
      <c r="G398" s="23" t="s">
        <v>2079</v>
      </c>
      <c r="H398" s="20"/>
      <c r="I398" s="25"/>
    </row>
    <row r="399" spans="1:9">
      <c r="A399" s="18" t="s">
        <v>2466</v>
      </c>
      <c r="B399" s="7"/>
      <c r="E399" s="16" t="s">
        <v>2080</v>
      </c>
      <c r="F399" s="23"/>
      <c r="G399" s="23" t="s">
        <v>2079</v>
      </c>
      <c r="H399" s="20"/>
      <c r="I399" s="19"/>
    </row>
    <row r="400" spans="1:9">
      <c r="A400" s="18" t="s">
        <v>2466</v>
      </c>
      <c r="B400" s="7"/>
      <c r="D400" s="16" t="s">
        <v>2078</v>
      </c>
      <c r="F400" s="12"/>
      <c r="G400" s="12" t="s">
        <v>2076</v>
      </c>
      <c r="H400" s="20"/>
      <c r="I400" s="19"/>
    </row>
    <row r="401" spans="1:9">
      <c r="A401" s="18" t="s">
        <v>2466</v>
      </c>
      <c r="B401" s="7"/>
      <c r="E401" s="16" t="s">
        <v>2077</v>
      </c>
      <c r="F401" s="12"/>
      <c r="G401" s="12" t="s">
        <v>2076</v>
      </c>
      <c r="H401" s="20"/>
      <c r="I401" s="19"/>
    </row>
    <row r="402" spans="1:9">
      <c r="A402" s="18" t="s">
        <v>2466</v>
      </c>
      <c r="B402" s="7"/>
      <c r="D402" s="16" t="s">
        <v>2075</v>
      </c>
      <c r="F402" s="12"/>
      <c r="G402" s="12" t="s">
        <v>2073</v>
      </c>
      <c r="H402" s="20"/>
      <c r="I402" s="19"/>
    </row>
    <row r="403" spans="1:9">
      <c r="A403" s="18" t="s">
        <v>2466</v>
      </c>
      <c r="B403" s="7"/>
      <c r="E403" s="16" t="s">
        <v>2074</v>
      </c>
      <c r="F403" s="12"/>
      <c r="G403" s="12" t="s">
        <v>2073</v>
      </c>
      <c r="H403" s="20"/>
      <c r="I403" s="19"/>
    </row>
    <row r="404" spans="1:9">
      <c r="A404" s="18" t="s">
        <v>2466</v>
      </c>
      <c r="B404" s="18" t="s">
        <v>2072</v>
      </c>
      <c r="F404" s="17" t="s">
        <v>2465</v>
      </c>
      <c r="G404" s="17" t="s">
        <v>2071</v>
      </c>
      <c r="H404" s="15"/>
      <c r="I404" s="19"/>
    </row>
    <row r="405" spans="1:9">
      <c r="A405" s="18" t="s">
        <v>2466</v>
      </c>
      <c r="B405" s="7"/>
      <c r="C405" s="18" t="s">
        <v>2070</v>
      </c>
      <c r="F405" s="17"/>
      <c r="G405" s="17" t="s">
        <v>2069</v>
      </c>
      <c r="H405" s="15"/>
      <c r="I405" s="19"/>
    </row>
    <row r="406" spans="1:9">
      <c r="A406" s="18" t="s">
        <v>2466</v>
      </c>
      <c r="B406" s="7"/>
      <c r="D406" s="16" t="s">
        <v>2068</v>
      </c>
      <c r="F406" s="12"/>
      <c r="G406" s="12" t="s">
        <v>2066</v>
      </c>
      <c r="H406" s="15"/>
      <c r="I406" s="19"/>
    </row>
    <row r="407" spans="1:9" s="24" customFormat="1">
      <c r="A407" s="18" t="s">
        <v>2466</v>
      </c>
      <c r="C407" s="27"/>
      <c r="E407" s="16" t="s">
        <v>2067</v>
      </c>
      <c r="F407" s="12"/>
      <c r="G407" s="12" t="s">
        <v>2066</v>
      </c>
      <c r="H407" s="26"/>
      <c r="I407" s="25"/>
    </row>
    <row r="408" spans="1:9" s="24" customFormat="1">
      <c r="A408" s="18" t="s">
        <v>2466</v>
      </c>
      <c r="C408" s="27"/>
      <c r="D408" s="16" t="s">
        <v>2065</v>
      </c>
      <c r="F408" s="23"/>
      <c r="G408" s="23" t="s">
        <v>2063</v>
      </c>
      <c r="H408" s="26"/>
      <c r="I408" s="25"/>
    </row>
    <row r="409" spans="1:9" s="24" customFormat="1">
      <c r="A409" s="18" t="s">
        <v>2466</v>
      </c>
      <c r="C409" s="27"/>
      <c r="E409" s="16" t="s">
        <v>2064</v>
      </c>
      <c r="F409" s="23"/>
      <c r="G409" s="23" t="s">
        <v>2063</v>
      </c>
      <c r="H409" s="26"/>
      <c r="I409" s="25"/>
    </row>
    <row r="410" spans="1:9" s="24" customFormat="1">
      <c r="A410" s="18" t="s">
        <v>2466</v>
      </c>
      <c r="C410" s="27"/>
      <c r="D410" s="16" t="s">
        <v>2062</v>
      </c>
      <c r="F410" s="23"/>
      <c r="G410" s="23" t="s">
        <v>2060</v>
      </c>
      <c r="H410" s="26"/>
      <c r="I410" s="25"/>
    </row>
    <row r="411" spans="1:9" s="24" customFormat="1">
      <c r="A411" s="18" t="s">
        <v>2466</v>
      </c>
      <c r="C411" s="27"/>
      <c r="E411" s="16" t="s">
        <v>2061</v>
      </c>
      <c r="F411" s="23"/>
      <c r="G411" s="23" t="s">
        <v>2060</v>
      </c>
      <c r="H411" s="26"/>
      <c r="I411" s="25"/>
    </row>
    <row r="412" spans="1:9">
      <c r="A412" s="18" t="s">
        <v>2466</v>
      </c>
      <c r="B412" s="7"/>
      <c r="D412" s="16" t="s">
        <v>2059</v>
      </c>
      <c r="F412" s="12"/>
      <c r="G412" s="12" t="s">
        <v>2057</v>
      </c>
      <c r="H412" s="15"/>
      <c r="I412" s="19"/>
    </row>
    <row r="413" spans="1:9">
      <c r="A413" s="18" t="s">
        <v>2466</v>
      </c>
      <c r="B413" s="7"/>
      <c r="E413" s="16" t="s">
        <v>2058</v>
      </c>
      <c r="F413" s="12"/>
      <c r="G413" s="12" t="s">
        <v>2057</v>
      </c>
      <c r="H413" s="15"/>
      <c r="I413" s="19"/>
    </row>
    <row r="414" spans="1:9">
      <c r="A414" s="18" t="s">
        <v>2466</v>
      </c>
      <c r="B414" s="7"/>
      <c r="D414" s="16" t="s">
        <v>2056</v>
      </c>
      <c r="F414" s="12"/>
      <c r="G414" s="12" t="s">
        <v>2054</v>
      </c>
      <c r="H414" s="15"/>
      <c r="I414" s="19"/>
    </row>
    <row r="415" spans="1:9">
      <c r="A415" s="18" t="s">
        <v>2466</v>
      </c>
      <c r="B415" s="7"/>
      <c r="E415" s="16" t="s">
        <v>2055</v>
      </c>
      <c r="F415" s="12"/>
      <c r="G415" s="12" t="s">
        <v>2054</v>
      </c>
      <c r="H415" s="15"/>
      <c r="I415" s="19"/>
    </row>
    <row r="416" spans="1:9">
      <c r="A416" s="18" t="s">
        <v>2466</v>
      </c>
      <c r="B416" s="7"/>
      <c r="C416" s="18" t="s">
        <v>2053</v>
      </c>
      <c r="F416" s="17"/>
      <c r="G416" s="17" t="s">
        <v>2050</v>
      </c>
      <c r="H416" s="15"/>
      <c r="I416" s="19"/>
    </row>
    <row r="417" spans="1:9">
      <c r="A417" s="18" t="s">
        <v>2466</v>
      </c>
      <c r="B417" s="7"/>
      <c r="D417" s="16" t="s">
        <v>2052</v>
      </c>
      <c r="F417" s="12"/>
      <c r="G417" s="12" t="s">
        <v>2050</v>
      </c>
      <c r="H417" s="15"/>
      <c r="I417" s="19"/>
    </row>
    <row r="418" spans="1:9" s="24" customFormat="1">
      <c r="A418" s="18" t="s">
        <v>2466</v>
      </c>
      <c r="C418" s="27"/>
      <c r="E418" s="16" t="s">
        <v>2051</v>
      </c>
      <c r="F418" s="12"/>
      <c r="G418" s="12" t="s">
        <v>2050</v>
      </c>
      <c r="H418" s="26"/>
      <c r="I418" s="25"/>
    </row>
    <row r="419" spans="1:9">
      <c r="A419" s="18" t="s">
        <v>2466</v>
      </c>
      <c r="B419" s="7"/>
      <c r="C419" s="18" t="s">
        <v>2049</v>
      </c>
      <c r="F419" s="17"/>
      <c r="G419" s="17" t="s">
        <v>2048</v>
      </c>
      <c r="H419" s="15"/>
      <c r="I419" s="19"/>
    </row>
    <row r="420" spans="1:9">
      <c r="A420" s="18" t="s">
        <v>2466</v>
      </c>
      <c r="B420" s="7"/>
      <c r="D420" s="16" t="s">
        <v>2047</v>
      </c>
      <c r="F420" s="12"/>
      <c r="G420" s="12" t="s">
        <v>2045</v>
      </c>
      <c r="H420" s="15"/>
      <c r="I420" s="19"/>
    </row>
    <row r="421" spans="1:9" s="24" customFormat="1">
      <c r="A421" s="18" t="s">
        <v>2466</v>
      </c>
      <c r="C421" s="27"/>
      <c r="E421" s="16" t="s">
        <v>2046</v>
      </c>
      <c r="F421" s="12"/>
      <c r="G421" s="12" t="s">
        <v>2045</v>
      </c>
      <c r="H421" s="26"/>
      <c r="I421" s="25"/>
    </row>
    <row r="422" spans="1:9" s="24" customFormat="1">
      <c r="A422" s="18" t="s">
        <v>2466</v>
      </c>
      <c r="C422" s="27"/>
      <c r="D422" s="16" t="s">
        <v>2044</v>
      </c>
      <c r="F422" s="23"/>
      <c r="G422" s="23" t="s">
        <v>2042</v>
      </c>
      <c r="H422" s="26"/>
      <c r="I422" s="25"/>
    </row>
    <row r="423" spans="1:9">
      <c r="A423" s="18" t="s">
        <v>2466</v>
      </c>
      <c r="B423" s="7"/>
      <c r="E423" s="16" t="s">
        <v>2043</v>
      </c>
      <c r="F423" s="23"/>
      <c r="G423" s="23" t="s">
        <v>2042</v>
      </c>
      <c r="H423" s="15"/>
      <c r="I423" s="19"/>
    </row>
    <row r="424" spans="1:9">
      <c r="A424" s="18" t="s">
        <v>2466</v>
      </c>
      <c r="B424" s="7"/>
      <c r="C424" s="18" t="s">
        <v>2041</v>
      </c>
      <c r="F424" s="17"/>
      <c r="G424" s="17" t="s">
        <v>2040</v>
      </c>
      <c r="H424" s="15"/>
      <c r="I424" s="19"/>
    </row>
    <row r="425" spans="1:9">
      <c r="A425" s="18" t="s">
        <v>2466</v>
      </c>
      <c r="B425" s="7"/>
      <c r="D425" s="16" t="s">
        <v>2039</v>
      </c>
      <c r="F425" s="12"/>
      <c r="G425" s="12" t="s">
        <v>2037</v>
      </c>
      <c r="H425" s="15"/>
      <c r="I425" s="19"/>
    </row>
    <row r="426" spans="1:9" s="24" customFormat="1">
      <c r="A426" s="18" t="s">
        <v>2466</v>
      </c>
      <c r="C426" s="27"/>
      <c r="E426" s="16" t="s">
        <v>2038</v>
      </c>
      <c r="F426" s="12"/>
      <c r="G426" s="12" t="s">
        <v>2037</v>
      </c>
      <c r="H426" s="26"/>
      <c r="I426" s="25"/>
    </row>
    <row r="427" spans="1:9" s="24" customFormat="1">
      <c r="A427" s="18" t="s">
        <v>2466</v>
      </c>
      <c r="C427" s="27"/>
      <c r="D427" s="16" t="s">
        <v>2036</v>
      </c>
      <c r="F427" s="23"/>
      <c r="G427" s="23" t="s">
        <v>2034</v>
      </c>
      <c r="H427" s="26"/>
      <c r="I427" s="25"/>
    </row>
    <row r="428" spans="1:9" s="24" customFormat="1">
      <c r="A428" s="18" t="s">
        <v>2466</v>
      </c>
      <c r="C428" s="27"/>
      <c r="E428" s="16" t="s">
        <v>2035</v>
      </c>
      <c r="F428" s="23"/>
      <c r="G428" s="23" t="s">
        <v>2034</v>
      </c>
      <c r="H428" s="26"/>
      <c r="I428" s="25"/>
    </row>
    <row r="429" spans="1:9" s="24" customFormat="1">
      <c r="A429" s="18" t="s">
        <v>2466</v>
      </c>
      <c r="C429" s="27"/>
      <c r="D429" s="16" t="s">
        <v>2033</v>
      </c>
      <c r="F429" s="23"/>
      <c r="G429" s="23" t="s">
        <v>2031</v>
      </c>
      <c r="H429" s="26"/>
      <c r="I429" s="25"/>
    </row>
    <row r="430" spans="1:9" s="24" customFormat="1">
      <c r="A430" s="18" t="s">
        <v>2466</v>
      </c>
      <c r="C430" s="27"/>
      <c r="E430" s="16" t="s">
        <v>2032</v>
      </c>
      <c r="F430" s="23"/>
      <c r="G430" s="23" t="s">
        <v>2031</v>
      </c>
      <c r="H430" s="26"/>
      <c r="I430" s="25"/>
    </row>
    <row r="431" spans="1:9">
      <c r="A431" s="18" t="s">
        <v>2466</v>
      </c>
      <c r="B431" s="7"/>
      <c r="D431" s="16" t="s">
        <v>2030</v>
      </c>
      <c r="F431" s="12"/>
      <c r="G431" s="12" t="s">
        <v>2028</v>
      </c>
      <c r="H431" s="15"/>
      <c r="I431" s="19"/>
    </row>
    <row r="432" spans="1:9">
      <c r="A432" s="18" t="s">
        <v>2466</v>
      </c>
      <c r="B432" s="7"/>
      <c r="E432" s="16" t="s">
        <v>2029</v>
      </c>
      <c r="F432" s="12"/>
      <c r="G432" s="12" t="s">
        <v>2028</v>
      </c>
      <c r="H432" s="15"/>
      <c r="I432" s="19"/>
    </row>
    <row r="433" spans="1:9">
      <c r="A433" s="18" t="s">
        <v>2466</v>
      </c>
      <c r="B433" s="7"/>
      <c r="D433" s="16" t="s">
        <v>2027</v>
      </c>
      <c r="F433" s="12"/>
      <c r="G433" s="12" t="s">
        <v>2025</v>
      </c>
      <c r="H433" s="15"/>
      <c r="I433" s="19"/>
    </row>
    <row r="434" spans="1:9">
      <c r="A434" s="18" t="s">
        <v>2466</v>
      </c>
      <c r="B434" s="7"/>
      <c r="E434" s="16" t="s">
        <v>2026</v>
      </c>
      <c r="F434" s="12"/>
      <c r="G434" s="12" t="s">
        <v>2025</v>
      </c>
      <c r="H434" s="15"/>
      <c r="I434" s="19"/>
    </row>
    <row r="435" spans="1:9">
      <c r="A435" s="18" t="s">
        <v>2466</v>
      </c>
      <c r="B435" s="7"/>
      <c r="C435" s="18" t="s">
        <v>2024</v>
      </c>
      <c r="F435" s="17"/>
      <c r="G435" s="17" t="s">
        <v>2023</v>
      </c>
      <c r="H435" s="15"/>
      <c r="I435" s="19"/>
    </row>
    <row r="436" spans="1:9">
      <c r="A436" s="18" t="s">
        <v>2466</v>
      </c>
      <c r="B436" s="7"/>
      <c r="D436" s="16" t="s">
        <v>2022</v>
      </c>
      <c r="F436" s="12"/>
      <c r="G436" s="12" t="s">
        <v>2020</v>
      </c>
      <c r="H436" s="15"/>
      <c r="I436" s="19"/>
    </row>
    <row r="437" spans="1:9" s="24" customFormat="1">
      <c r="A437" s="18" t="s">
        <v>2466</v>
      </c>
      <c r="C437" s="27"/>
      <c r="E437" s="16" t="s">
        <v>2021</v>
      </c>
      <c r="F437" s="12"/>
      <c r="G437" s="12" t="s">
        <v>2020</v>
      </c>
      <c r="H437" s="26"/>
      <c r="I437" s="25"/>
    </row>
    <row r="438" spans="1:9" s="24" customFormat="1">
      <c r="A438" s="18" t="s">
        <v>2466</v>
      </c>
      <c r="C438" s="27"/>
      <c r="D438" s="16" t="s">
        <v>2019</v>
      </c>
      <c r="F438" s="23"/>
      <c r="G438" s="23" t="s">
        <v>2017</v>
      </c>
      <c r="H438" s="26"/>
      <c r="I438" s="25"/>
    </row>
    <row r="439" spans="1:9">
      <c r="A439" s="18" t="s">
        <v>2466</v>
      </c>
      <c r="B439" s="7"/>
      <c r="E439" s="16" t="s">
        <v>2018</v>
      </c>
      <c r="F439" s="23"/>
      <c r="G439" s="23" t="s">
        <v>2017</v>
      </c>
      <c r="H439" s="15"/>
      <c r="I439" s="19"/>
    </row>
    <row r="440" spans="1:9">
      <c r="A440" s="18" t="s">
        <v>2466</v>
      </c>
      <c r="B440" s="7"/>
      <c r="C440" s="18" t="s">
        <v>2016</v>
      </c>
      <c r="F440" s="17"/>
      <c r="G440" s="17" t="s">
        <v>2015</v>
      </c>
      <c r="H440" s="15"/>
      <c r="I440" s="19"/>
    </row>
    <row r="441" spans="1:9">
      <c r="A441" s="18" t="s">
        <v>2466</v>
      </c>
      <c r="B441" s="7"/>
      <c r="D441" s="16" t="s">
        <v>2014</v>
      </c>
      <c r="F441" s="12"/>
      <c r="G441" s="12" t="s">
        <v>2012</v>
      </c>
      <c r="H441" s="15"/>
      <c r="I441" s="19"/>
    </row>
    <row r="442" spans="1:9" s="24" customFormat="1">
      <c r="A442" s="18" t="s">
        <v>2466</v>
      </c>
      <c r="C442" s="27"/>
      <c r="E442" s="16" t="s">
        <v>2013</v>
      </c>
      <c r="F442" s="12"/>
      <c r="G442" s="12" t="s">
        <v>2012</v>
      </c>
      <c r="H442" s="26"/>
      <c r="I442" s="25"/>
    </row>
    <row r="443" spans="1:9" s="24" customFormat="1">
      <c r="A443" s="18" t="s">
        <v>2466</v>
      </c>
      <c r="C443" s="27"/>
      <c r="D443" s="16" t="s">
        <v>2011</v>
      </c>
      <c r="F443" s="23"/>
      <c r="G443" s="23" t="s">
        <v>2009</v>
      </c>
      <c r="H443" s="26"/>
      <c r="I443" s="25"/>
    </row>
    <row r="444" spans="1:9" s="24" customFormat="1">
      <c r="A444" s="18" t="s">
        <v>2466</v>
      </c>
      <c r="C444" s="27"/>
      <c r="E444" s="16" t="s">
        <v>2010</v>
      </c>
      <c r="F444" s="23"/>
      <c r="G444" s="23" t="s">
        <v>2009</v>
      </c>
      <c r="H444" s="26"/>
      <c r="I444" s="25"/>
    </row>
    <row r="445" spans="1:9" s="24" customFormat="1">
      <c r="A445" s="18" t="s">
        <v>2466</v>
      </c>
      <c r="C445" s="27"/>
      <c r="D445" s="16" t="s">
        <v>2008</v>
      </c>
      <c r="F445" s="23"/>
      <c r="G445" s="23" t="s">
        <v>2006</v>
      </c>
      <c r="H445" s="26"/>
      <c r="I445" s="25"/>
    </row>
    <row r="446" spans="1:9" s="24" customFormat="1">
      <c r="A446" s="18" t="s">
        <v>2466</v>
      </c>
      <c r="C446" s="27"/>
      <c r="E446" s="16" t="s">
        <v>2007</v>
      </c>
      <c r="F446" s="23"/>
      <c r="G446" s="23" t="s">
        <v>2006</v>
      </c>
      <c r="H446" s="26"/>
      <c r="I446" s="25"/>
    </row>
    <row r="447" spans="1:9" s="24" customFormat="1">
      <c r="A447" s="18" t="s">
        <v>2466</v>
      </c>
      <c r="C447" s="27"/>
      <c r="D447" s="16" t="s">
        <v>2005</v>
      </c>
      <c r="F447" s="23"/>
      <c r="G447" s="23" t="s">
        <v>2003</v>
      </c>
      <c r="H447" s="26"/>
      <c r="I447" s="25"/>
    </row>
    <row r="448" spans="1:9">
      <c r="A448" s="18" t="s">
        <v>2466</v>
      </c>
      <c r="B448" s="7"/>
      <c r="E448" s="16" t="s">
        <v>2004</v>
      </c>
      <c r="F448" s="23"/>
      <c r="G448" s="23" t="s">
        <v>2003</v>
      </c>
      <c r="H448" s="15"/>
      <c r="I448" s="19"/>
    </row>
    <row r="449" spans="1:9">
      <c r="A449" s="18" t="s">
        <v>2466</v>
      </c>
      <c r="B449" s="7"/>
      <c r="D449" s="16" t="s">
        <v>2002</v>
      </c>
      <c r="F449" s="12"/>
      <c r="G449" s="12" t="s">
        <v>2000</v>
      </c>
      <c r="H449" s="15"/>
      <c r="I449" s="19"/>
    </row>
    <row r="450" spans="1:9">
      <c r="A450" s="18" t="s">
        <v>2466</v>
      </c>
      <c r="B450" s="7"/>
      <c r="E450" s="16" t="s">
        <v>2001</v>
      </c>
      <c r="F450" s="12"/>
      <c r="G450" s="12" t="s">
        <v>2000</v>
      </c>
      <c r="H450" s="15"/>
      <c r="I450" s="19"/>
    </row>
    <row r="451" spans="1:9">
      <c r="A451" s="18" t="s">
        <v>2466</v>
      </c>
      <c r="B451" s="7"/>
      <c r="D451" s="16" t="s">
        <v>1999</v>
      </c>
      <c r="F451" s="12"/>
      <c r="G451" s="12" t="s">
        <v>1997</v>
      </c>
      <c r="H451" s="15"/>
      <c r="I451" s="19"/>
    </row>
    <row r="452" spans="1:9">
      <c r="A452" s="18" t="s">
        <v>2466</v>
      </c>
      <c r="B452" s="7"/>
      <c r="E452" s="16" t="s">
        <v>1998</v>
      </c>
      <c r="F452" s="12"/>
      <c r="G452" s="12" t="s">
        <v>1997</v>
      </c>
      <c r="H452" s="15"/>
      <c r="I452" s="19"/>
    </row>
    <row r="453" spans="1:9">
      <c r="A453" s="18" t="s">
        <v>2466</v>
      </c>
      <c r="B453" s="7"/>
      <c r="C453" s="18" t="s">
        <v>1996</v>
      </c>
      <c r="F453" s="17"/>
      <c r="G453" s="17" t="s">
        <v>1993</v>
      </c>
      <c r="H453" s="15"/>
      <c r="I453" s="19"/>
    </row>
    <row r="454" spans="1:9">
      <c r="A454" s="18" t="s">
        <v>2466</v>
      </c>
      <c r="B454" s="7"/>
      <c r="D454" s="16" t="s">
        <v>1995</v>
      </c>
      <c r="F454" s="12"/>
      <c r="G454" s="12" t="s">
        <v>1993</v>
      </c>
      <c r="H454" s="15"/>
      <c r="I454" s="19"/>
    </row>
    <row r="455" spans="1:9">
      <c r="A455" s="18" t="s">
        <v>2466</v>
      </c>
      <c r="B455" s="7"/>
      <c r="E455" s="16" t="s">
        <v>1994</v>
      </c>
      <c r="F455" s="12"/>
      <c r="G455" s="12" t="s">
        <v>1993</v>
      </c>
      <c r="H455" s="15"/>
      <c r="I455" s="19"/>
    </row>
    <row r="456" spans="1:9">
      <c r="A456" s="18" t="s">
        <v>2466</v>
      </c>
      <c r="B456" s="7"/>
      <c r="C456" s="18" t="s">
        <v>1992</v>
      </c>
      <c r="F456" s="17"/>
      <c r="G456" s="17" t="s">
        <v>1991</v>
      </c>
      <c r="H456" s="15"/>
      <c r="I456" s="19"/>
    </row>
    <row r="457" spans="1:9">
      <c r="A457" s="18" t="s">
        <v>2466</v>
      </c>
      <c r="B457" s="7"/>
      <c r="D457" s="16" t="s">
        <v>1990</v>
      </c>
      <c r="F457" s="12"/>
      <c r="G457" s="12" t="s">
        <v>1988</v>
      </c>
      <c r="H457" s="15"/>
      <c r="I457" s="19"/>
    </row>
    <row r="458" spans="1:9" s="24" customFormat="1">
      <c r="A458" s="18" t="s">
        <v>2466</v>
      </c>
      <c r="C458" s="27"/>
      <c r="E458" s="16" t="s">
        <v>1989</v>
      </c>
      <c r="F458" s="12"/>
      <c r="G458" s="12" t="s">
        <v>1988</v>
      </c>
      <c r="H458" s="26"/>
      <c r="I458" s="25"/>
    </row>
    <row r="459" spans="1:9" s="24" customFormat="1">
      <c r="A459" s="18" t="s">
        <v>2466</v>
      </c>
      <c r="C459" s="27"/>
      <c r="D459" s="16" t="s">
        <v>1987</v>
      </c>
      <c r="F459" s="23"/>
      <c r="G459" s="23" t="s">
        <v>1985</v>
      </c>
      <c r="H459" s="26"/>
      <c r="I459" s="25"/>
    </row>
    <row r="460" spans="1:9">
      <c r="A460" s="18" t="s">
        <v>2466</v>
      </c>
      <c r="B460" s="7"/>
      <c r="E460" s="16" t="s">
        <v>1986</v>
      </c>
      <c r="F460" s="23"/>
      <c r="G460" s="23" t="s">
        <v>1985</v>
      </c>
      <c r="H460" s="21"/>
      <c r="I460" s="19"/>
    </row>
    <row r="461" spans="1:9">
      <c r="A461" s="18" t="s">
        <v>2466</v>
      </c>
      <c r="B461" s="18" t="s">
        <v>1984</v>
      </c>
      <c r="F461" s="17" t="s">
        <v>2465</v>
      </c>
      <c r="G461" s="17" t="s">
        <v>1983</v>
      </c>
      <c r="H461" s="20"/>
      <c r="I461" s="19"/>
    </row>
    <row r="462" spans="1:9">
      <c r="A462" s="18" t="s">
        <v>2466</v>
      </c>
      <c r="B462" s="7"/>
      <c r="C462" s="18" t="s">
        <v>1982</v>
      </c>
      <c r="F462" s="17"/>
      <c r="G462" s="17" t="s">
        <v>1979</v>
      </c>
      <c r="H462" s="15"/>
      <c r="I462" s="19"/>
    </row>
    <row r="463" spans="1:9">
      <c r="A463" s="18" t="s">
        <v>2466</v>
      </c>
      <c r="B463" s="7"/>
      <c r="D463" s="16" t="s">
        <v>1981</v>
      </c>
      <c r="F463" s="12"/>
      <c r="G463" s="12" t="s">
        <v>1979</v>
      </c>
      <c r="H463" s="15"/>
      <c r="I463" s="19"/>
    </row>
    <row r="464" spans="1:9" s="24" customFormat="1">
      <c r="A464" s="18" t="s">
        <v>2466</v>
      </c>
      <c r="C464" s="27"/>
      <c r="E464" s="16" t="s">
        <v>1980</v>
      </c>
      <c r="F464" s="12"/>
      <c r="G464" s="12" t="s">
        <v>1979</v>
      </c>
      <c r="H464" s="26"/>
      <c r="I464" s="25"/>
    </row>
    <row r="465" spans="1:9">
      <c r="A465" s="18" t="s">
        <v>2466</v>
      </c>
      <c r="B465" s="7"/>
      <c r="C465" s="18" t="s">
        <v>1978</v>
      </c>
      <c r="F465" s="17"/>
      <c r="G465" s="17" t="s">
        <v>1975</v>
      </c>
      <c r="H465" s="15"/>
      <c r="I465" s="19"/>
    </row>
    <row r="466" spans="1:9">
      <c r="A466" s="18" t="s">
        <v>2466</v>
      </c>
      <c r="B466" s="7"/>
      <c r="D466" s="16" t="s">
        <v>1977</v>
      </c>
      <c r="F466" s="12"/>
      <c r="G466" s="12" t="s">
        <v>1975</v>
      </c>
      <c r="H466" s="15"/>
      <c r="I466" s="19"/>
    </row>
    <row r="467" spans="1:9" s="24" customFormat="1">
      <c r="A467" s="18" t="s">
        <v>2466</v>
      </c>
      <c r="C467" s="27"/>
      <c r="E467" s="16" t="s">
        <v>1976</v>
      </c>
      <c r="F467" s="12"/>
      <c r="G467" s="12" t="s">
        <v>1975</v>
      </c>
      <c r="H467" s="26"/>
      <c r="I467" s="25"/>
    </row>
    <row r="468" spans="1:9">
      <c r="A468" s="18" t="s">
        <v>2466</v>
      </c>
      <c r="B468" s="7"/>
      <c r="C468" s="18" t="s">
        <v>1974</v>
      </c>
      <c r="F468" s="17"/>
      <c r="G468" s="17" t="s">
        <v>1973</v>
      </c>
      <c r="H468" s="15"/>
      <c r="I468" s="19"/>
    </row>
    <row r="469" spans="1:9">
      <c r="A469" s="18" t="s">
        <v>2466</v>
      </c>
      <c r="B469" s="7"/>
      <c r="D469" s="16" t="s">
        <v>1972</v>
      </c>
      <c r="F469" s="12"/>
      <c r="G469" s="12" t="s">
        <v>1970</v>
      </c>
      <c r="H469" s="15"/>
      <c r="I469" s="19"/>
    </row>
    <row r="470" spans="1:9" s="24" customFormat="1">
      <c r="A470" s="18" t="s">
        <v>2466</v>
      </c>
      <c r="C470" s="27"/>
      <c r="E470" s="16" t="s">
        <v>1971</v>
      </c>
      <c r="F470" s="12"/>
      <c r="G470" s="12" t="s">
        <v>1970</v>
      </c>
      <c r="H470" s="26"/>
      <c r="I470" s="25"/>
    </row>
    <row r="471" spans="1:9" s="24" customFormat="1">
      <c r="A471" s="18" t="s">
        <v>2466</v>
      </c>
      <c r="C471" s="27"/>
      <c r="D471" s="16" t="s">
        <v>1969</v>
      </c>
      <c r="F471" s="23"/>
      <c r="G471" s="23" t="s">
        <v>1967</v>
      </c>
      <c r="H471" s="26"/>
      <c r="I471" s="25"/>
    </row>
    <row r="472" spans="1:9" s="24" customFormat="1">
      <c r="A472" s="18" t="s">
        <v>2466</v>
      </c>
      <c r="C472" s="27"/>
      <c r="E472" s="16" t="s">
        <v>1968</v>
      </c>
      <c r="F472" s="23"/>
      <c r="G472" s="23" t="s">
        <v>1967</v>
      </c>
      <c r="H472" s="26"/>
      <c r="I472" s="25"/>
    </row>
    <row r="473" spans="1:9" s="24" customFormat="1">
      <c r="A473" s="18" t="s">
        <v>2466</v>
      </c>
      <c r="C473" s="27"/>
      <c r="D473" s="16" t="s">
        <v>1966</v>
      </c>
      <c r="F473" s="23"/>
      <c r="G473" s="23" t="s">
        <v>1964</v>
      </c>
      <c r="H473" s="26"/>
      <c r="I473" s="25"/>
    </row>
    <row r="474" spans="1:9">
      <c r="A474" s="18" t="s">
        <v>2466</v>
      </c>
      <c r="B474" s="7"/>
      <c r="E474" s="16" t="s">
        <v>1965</v>
      </c>
      <c r="F474" s="23"/>
      <c r="G474" s="23" t="s">
        <v>1964</v>
      </c>
      <c r="H474" s="15"/>
      <c r="I474" s="19"/>
    </row>
    <row r="475" spans="1:9">
      <c r="A475" s="18" t="s">
        <v>2466</v>
      </c>
      <c r="B475" s="7"/>
      <c r="D475" s="16" t="s">
        <v>1963</v>
      </c>
      <c r="F475" s="12"/>
      <c r="G475" s="12" t="s">
        <v>1961</v>
      </c>
      <c r="H475" s="15"/>
      <c r="I475" s="19"/>
    </row>
    <row r="476" spans="1:9">
      <c r="A476" s="18" t="s">
        <v>2466</v>
      </c>
      <c r="B476" s="7"/>
      <c r="E476" s="16" t="s">
        <v>1962</v>
      </c>
      <c r="F476" s="12"/>
      <c r="G476" s="12" t="s">
        <v>1961</v>
      </c>
      <c r="H476" s="15"/>
      <c r="I476" s="19"/>
    </row>
    <row r="477" spans="1:9">
      <c r="A477" s="18" t="s">
        <v>2466</v>
      </c>
      <c r="B477" s="7"/>
      <c r="C477" s="18" t="s">
        <v>1960</v>
      </c>
      <c r="F477" s="17"/>
      <c r="G477" s="17" t="s">
        <v>1959</v>
      </c>
      <c r="H477" s="15"/>
      <c r="I477" s="19"/>
    </row>
    <row r="478" spans="1:9">
      <c r="A478" s="18" t="s">
        <v>2466</v>
      </c>
      <c r="B478" s="7"/>
      <c r="D478" s="16" t="s">
        <v>1958</v>
      </c>
      <c r="F478" s="12"/>
      <c r="G478" s="12" t="s">
        <v>1956</v>
      </c>
      <c r="H478" s="15"/>
      <c r="I478" s="19"/>
    </row>
    <row r="479" spans="1:9" s="24" customFormat="1">
      <c r="A479" s="18" t="s">
        <v>2466</v>
      </c>
      <c r="C479" s="27"/>
      <c r="E479" s="16" t="s">
        <v>1957</v>
      </c>
      <c r="F479" s="12"/>
      <c r="G479" s="12" t="s">
        <v>1956</v>
      </c>
      <c r="H479" s="26"/>
      <c r="I479" s="25"/>
    </row>
    <row r="480" spans="1:9" s="24" customFormat="1">
      <c r="A480" s="18" t="s">
        <v>2466</v>
      </c>
      <c r="C480" s="27"/>
      <c r="D480" s="16" t="s">
        <v>1955</v>
      </c>
      <c r="F480" s="23"/>
      <c r="G480" s="23" t="s">
        <v>1953</v>
      </c>
      <c r="H480" s="26"/>
      <c r="I480" s="25"/>
    </row>
    <row r="481" spans="1:9" s="24" customFormat="1">
      <c r="A481" s="18" t="s">
        <v>2466</v>
      </c>
      <c r="C481" s="27"/>
      <c r="E481" s="16" t="s">
        <v>1954</v>
      </c>
      <c r="F481" s="23"/>
      <c r="G481" s="23" t="s">
        <v>1953</v>
      </c>
      <c r="H481" s="26"/>
      <c r="I481" s="25"/>
    </row>
    <row r="482" spans="1:9" s="24" customFormat="1">
      <c r="A482" s="18" t="s">
        <v>2466</v>
      </c>
      <c r="C482" s="27"/>
      <c r="D482" s="16" t="s">
        <v>1952</v>
      </c>
      <c r="F482" s="23"/>
      <c r="G482" s="23" t="s">
        <v>1950</v>
      </c>
      <c r="H482" s="26"/>
      <c r="I482" s="25"/>
    </row>
    <row r="483" spans="1:9" s="24" customFormat="1">
      <c r="A483" s="18" t="s">
        <v>2466</v>
      </c>
      <c r="C483" s="27"/>
      <c r="E483" s="16" t="s">
        <v>1951</v>
      </c>
      <c r="F483" s="23"/>
      <c r="G483" s="23" t="s">
        <v>1950</v>
      </c>
      <c r="H483" s="26"/>
      <c r="I483" s="25"/>
    </row>
    <row r="484" spans="1:9" s="24" customFormat="1">
      <c r="A484" s="18" t="s">
        <v>2466</v>
      </c>
      <c r="C484" s="27"/>
      <c r="D484" s="16" t="s">
        <v>1949</v>
      </c>
      <c r="F484" s="23"/>
      <c r="G484" s="23" t="s">
        <v>1947</v>
      </c>
      <c r="H484" s="26"/>
      <c r="I484" s="25"/>
    </row>
    <row r="485" spans="1:9">
      <c r="A485" s="18" t="s">
        <v>2466</v>
      </c>
      <c r="B485" s="7"/>
      <c r="E485" s="16" t="s">
        <v>1948</v>
      </c>
      <c r="F485" s="23"/>
      <c r="G485" s="23" t="s">
        <v>1947</v>
      </c>
      <c r="H485" s="15"/>
      <c r="I485" s="19"/>
    </row>
    <row r="486" spans="1:9">
      <c r="A486" s="18" t="s">
        <v>2466</v>
      </c>
      <c r="B486" s="7"/>
      <c r="D486" s="16" t="s">
        <v>1946</v>
      </c>
      <c r="F486" s="12"/>
      <c r="G486" s="12" t="s">
        <v>1944</v>
      </c>
      <c r="H486" s="15"/>
      <c r="I486" s="19"/>
    </row>
    <row r="487" spans="1:9">
      <c r="A487" s="18" t="s">
        <v>2466</v>
      </c>
      <c r="B487" s="7"/>
      <c r="E487" s="16" t="s">
        <v>1945</v>
      </c>
      <c r="F487" s="12"/>
      <c r="G487" s="12" t="s">
        <v>1944</v>
      </c>
      <c r="H487" s="15"/>
      <c r="I487" s="19"/>
    </row>
    <row r="488" spans="1:9">
      <c r="A488" s="18" t="s">
        <v>2466</v>
      </c>
      <c r="B488" s="7"/>
      <c r="D488" s="16" t="s">
        <v>1943</v>
      </c>
      <c r="F488" s="12"/>
      <c r="G488" s="12" t="s">
        <v>1941</v>
      </c>
      <c r="H488" s="15"/>
      <c r="I488" s="19"/>
    </row>
    <row r="489" spans="1:9">
      <c r="A489" s="18" t="s">
        <v>2466</v>
      </c>
      <c r="B489" s="7"/>
      <c r="E489" s="16" t="s">
        <v>1942</v>
      </c>
      <c r="F489" s="12"/>
      <c r="G489" s="12" t="s">
        <v>1941</v>
      </c>
      <c r="H489" s="15"/>
      <c r="I489" s="19"/>
    </row>
    <row r="490" spans="1:9">
      <c r="A490" s="18" t="s">
        <v>2466</v>
      </c>
      <c r="B490" s="7"/>
      <c r="C490" s="18" t="s">
        <v>1940</v>
      </c>
      <c r="F490" s="17"/>
      <c r="G490" s="17" t="s">
        <v>1939</v>
      </c>
      <c r="H490" s="15"/>
      <c r="I490" s="19"/>
    </row>
    <row r="491" spans="1:9">
      <c r="A491" s="18" t="s">
        <v>2466</v>
      </c>
      <c r="B491" s="7"/>
      <c r="D491" s="16" t="s">
        <v>1938</v>
      </c>
      <c r="F491" s="12"/>
      <c r="G491" s="12" t="s">
        <v>1936</v>
      </c>
      <c r="H491" s="15"/>
      <c r="I491" s="19"/>
    </row>
    <row r="492" spans="1:9" s="24" customFormat="1">
      <c r="A492" s="18" t="s">
        <v>2466</v>
      </c>
      <c r="C492" s="27"/>
      <c r="E492" s="16" t="s">
        <v>1937</v>
      </c>
      <c r="F492" s="12"/>
      <c r="G492" s="12" t="s">
        <v>1936</v>
      </c>
      <c r="H492" s="26"/>
      <c r="I492" s="25"/>
    </row>
    <row r="493" spans="1:9" s="24" customFormat="1">
      <c r="A493" s="18" t="s">
        <v>2466</v>
      </c>
      <c r="C493" s="27"/>
      <c r="D493" s="16" t="s">
        <v>1935</v>
      </c>
      <c r="F493" s="23"/>
      <c r="G493" s="23" t="s">
        <v>1933</v>
      </c>
      <c r="H493" s="26"/>
      <c r="I493" s="25"/>
    </row>
    <row r="494" spans="1:9" s="24" customFormat="1">
      <c r="A494" s="18" t="s">
        <v>2466</v>
      </c>
      <c r="C494" s="27"/>
      <c r="E494" s="16" t="s">
        <v>1934</v>
      </c>
      <c r="F494" s="23"/>
      <c r="G494" s="23" t="s">
        <v>1933</v>
      </c>
      <c r="H494" s="26"/>
      <c r="I494" s="25"/>
    </row>
    <row r="495" spans="1:9" s="24" customFormat="1">
      <c r="A495" s="18" t="s">
        <v>2466</v>
      </c>
      <c r="C495" s="27"/>
      <c r="D495" s="16" t="s">
        <v>1932</v>
      </c>
      <c r="F495" s="23"/>
      <c r="G495" s="23" t="s">
        <v>1930</v>
      </c>
      <c r="H495" s="26"/>
      <c r="I495" s="25"/>
    </row>
    <row r="496" spans="1:9">
      <c r="A496" s="18" t="s">
        <v>2466</v>
      </c>
      <c r="B496" s="7"/>
      <c r="E496" s="16" t="s">
        <v>1931</v>
      </c>
      <c r="F496" s="23"/>
      <c r="G496" s="23" t="s">
        <v>1930</v>
      </c>
      <c r="H496" s="15"/>
      <c r="I496" s="19"/>
    </row>
    <row r="497" spans="1:9">
      <c r="A497" s="18" t="s">
        <v>2466</v>
      </c>
      <c r="B497" s="7"/>
      <c r="D497" s="16" t="s">
        <v>1929</v>
      </c>
      <c r="F497" s="12"/>
      <c r="G497" s="12" t="s">
        <v>1927</v>
      </c>
      <c r="H497" s="15"/>
      <c r="I497" s="19"/>
    </row>
    <row r="498" spans="1:9">
      <c r="A498" s="18" t="s">
        <v>2466</v>
      </c>
      <c r="B498" s="7"/>
      <c r="E498" s="16" t="s">
        <v>1928</v>
      </c>
      <c r="F498" s="12"/>
      <c r="G498" s="12" t="s">
        <v>1927</v>
      </c>
      <c r="H498" s="21"/>
      <c r="I498" s="19"/>
    </row>
    <row r="499" spans="1:9">
      <c r="A499" s="18" t="s">
        <v>2466</v>
      </c>
      <c r="B499" s="18" t="s">
        <v>1926</v>
      </c>
      <c r="F499" s="17" t="s">
        <v>2465</v>
      </c>
      <c r="G499" s="17" t="s">
        <v>1925</v>
      </c>
      <c r="H499" s="20"/>
      <c r="I499" s="19"/>
    </row>
    <row r="500" spans="1:9">
      <c r="A500" s="18" t="s">
        <v>2466</v>
      </c>
      <c r="B500" s="7"/>
      <c r="C500" s="18" t="s">
        <v>1924</v>
      </c>
      <c r="F500" s="17"/>
      <c r="G500" s="17" t="s">
        <v>1923</v>
      </c>
      <c r="H500" s="15"/>
      <c r="I500" s="19"/>
    </row>
    <row r="501" spans="1:9">
      <c r="A501" s="18" t="s">
        <v>2466</v>
      </c>
      <c r="B501" s="7"/>
      <c r="D501" s="16" t="s">
        <v>1922</v>
      </c>
      <c r="F501" s="12"/>
      <c r="G501" s="12" t="s">
        <v>1920</v>
      </c>
      <c r="H501" s="15"/>
      <c r="I501" s="19"/>
    </row>
    <row r="502" spans="1:9" s="24" customFormat="1">
      <c r="A502" s="18" t="s">
        <v>2466</v>
      </c>
      <c r="C502" s="27"/>
      <c r="E502" s="16" t="s">
        <v>1921</v>
      </c>
      <c r="F502" s="12"/>
      <c r="G502" s="12" t="s">
        <v>1920</v>
      </c>
      <c r="H502" s="26"/>
      <c r="I502" s="25"/>
    </row>
    <row r="503" spans="1:9" s="24" customFormat="1">
      <c r="A503" s="18" t="s">
        <v>2466</v>
      </c>
      <c r="C503" s="27"/>
      <c r="D503" s="16" t="s">
        <v>1919</v>
      </c>
      <c r="F503" s="23"/>
      <c r="G503" s="23" t="s">
        <v>1917</v>
      </c>
      <c r="H503" s="26"/>
      <c r="I503" s="25"/>
    </row>
    <row r="504" spans="1:9">
      <c r="A504" s="18" t="s">
        <v>2466</v>
      </c>
      <c r="B504" s="7"/>
      <c r="E504" s="16" t="s">
        <v>1918</v>
      </c>
      <c r="F504" s="23"/>
      <c r="G504" s="23" t="s">
        <v>1917</v>
      </c>
      <c r="H504" s="15"/>
      <c r="I504" s="19"/>
    </row>
    <row r="505" spans="1:9">
      <c r="A505" s="18" t="s">
        <v>2466</v>
      </c>
      <c r="B505" s="7"/>
      <c r="C505" s="18" t="s">
        <v>1916</v>
      </c>
      <c r="F505" s="17"/>
      <c r="G505" s="17" t="s">
        <v>1915</v>
      </c>
      <c r="H505" s="15"/>
      <c r="I505" s="19"/>
    </row>
    <row r="506" spans="1:9">
      <c r="A506" s="18" t="s">
        <v>2466</v>
      </c>
      <c r="B506" s="7"/>
      <c r="D506" s="16" t="s">
        <v>1914</v>
      </c>
      <c r="F506" s="12"/>
      <c r="G506" s="12" t="s">
        <v>1912</v>
      </c>
      <c r="H506" s="15"/>
      <c r="I506" s="19"/>
    </row>
    <row r="507" spans="1:9" s="24" customFormat="1">
      <c r="A507" s="18" t="s">
        <v>2466</v>
      </c>
      <c r="C507" s="27"/>
      <c r="E507" s="16" t="s">
        <v>1913</v>
      </c>
      <c r="F507" s="12"/>
      <c r="G507" s="12" t="s">
        <v>1912</v>
      </c>
      <c r="H507" s="20"/>
      <c r="I507" s="25"/>
    </row>
    <row r="508" spans="1:9" s="24" customFormat="1">
      <c r="A508" s="18" t="s">
        <v>2466</v>
      </c>
      <c r="C508" s="27"/>
      <c r="D508" s="16" t="s">
        <v>1911</v>
      </c>
      <c r="F508" s="23"/>
      <c r="G508" s="23" t="s">
        <v>1909</v>
      </c>
      <c r="H508" s="20"/>
      <c r="I508" s="25"/>
    </row>
    <row r="509" spans="1:9">
      <c r="A509" s="18" t="s">
        <v>2466</v>
      </c>
      <c r="B509" s="7"/>
      <c r="E509" s="16" t="s">
        <v>1910</v>
      </c>
      <c r="F509" s="23"/>
      <c r="G509" s="23" t="s">
        <v>1909</v>
      </c>
      <c r="H509" s="20"/>
      <c r="I509" s="19"/>
    </row>
    <row r="510" spans="1:9">
      <c r="A510" s="18" t="s">
        <v>2466</v>
      </c>
      <c r="B510" s="7"/>
      <c r="C510" s="18" t="s">
        <v>1908</v>
      </c>
      <c r="F510" s="17"/>
      <c r="G510" s="17" t="s">
        <v>1905</v>
      </c>
      <c r="H510" s="20"/>
      <c r="I510" s="19"/>
    </row>
    <row r="511" spans="1:9">
      <c r="A511" s="18" t="s">
        <v>2466</v>
      </c>
      <c r="B511" s="7"/>
      <c r="D511" s="16" t="s">
        <v>1907</v>
      </c>
      <c r="F511" s="12"/>
      <c r="G511" s="12" t="s">
        <v>1905</v>
      </c>
      <c r="H511" s="20"/>
      <c r="I511" s="19"/>
    </row>
    <row r="512" spans="1:9" s="24" customFormat="1">
      <c r="A512" s="18" t="s">
        <v>2466</v>
      </c>
      <c r="C512" s="27"/>
      <c r="E512" s="16" t="s">
        <v>1906</v>
      </c>
      <c r="F512" s="12"/>
      <c r="G512" s="12" t="s">
        <v>1905</v>
      </c>
      <c r="H512" s="20"/>
      <c r="I512" s="25"/>
    </row>
    <row r="513" spans="1:9">
      <c r="A513" s="18" t="s">
        <v>2466</v>
      </c>
      <c r="B513" s="7"/>
      <c r="C513" s="18" t="s">
        <v>1904</v>
      </c>
      <c r="F513" s="17"/>
      <c r="G513" s="17" t="s">
        <v>1901</v>
      </c>
      <c r="H513" s="20"/>
      <c r="I513" s="19"/>
    </row>
    <row r="514" spans="1:9">
      <c r="A514" s="18" t="s">
        <v>2466</v>
      </c>
      <c r="B514" s="7"/>
      <c r="D514" s="16" t="s">
        <v>1903</v>
      </c>
      <c r="F514" s="12"/>
      <c r="G514" s="12" t="s">
        <v>1901</v>
      </c>
      <c r="H514" s="20"/>
      <c r="I514" s="19"/>
    </row>
    <row r="515" spans="1:9" s="24" customFormat="1">
      <c r="A515" s="18" t="s">
        <v>2466</v>
      </c>
      <c r="C515" s="27"/>
      <c r="E515" s="16" t="s">
        <v>1902</v>
      </c>
      <c r="F515" s="12"/>
      <c r="G515" s="12" t="s">
        <v>1901</v>
      </c>
      <c r="H515" s="20"/>
      <c r="I515" s="25"/>
    </row>
    <row r="516" spans="1:9">
      <c r="A516" s="18" t="s">
        <v>2466</v>
      </c>
      <c r="B516" s="7"/>
      <c r="C516" s="18" t="s">
        <v>1900</v>
      </c>
      <c r="F516" s="17"/>
      <c r="G516" s="17" t="s">
        <v>1899</v>
      </c>
      <c r="H516" s="20"/>
      <c r="I516" s="19"/>
    </row>
    <row r="517" spans="1:9">
      <c r="A517" s="18" t="s">
        <v>2466</v>
      </c>
      <c r="B517" s="7"/>
      <c r="D517" s="16" t="s">
        <v>1898</v>
      </c>
      <c r="F517" s="12"/>
      <c r="G517" s="12" t="s">
        <v>1896</v>
      </c>
      <c r="H517" s="20"/>
      <c r="I517" s="19"/>
    </row>
    <row r="518" spans="1:9" s="24" customFormat="1">
      <c r="A518" s="18" t="s">
        <v>2466</v>
      </c>
      <c r="C518" s="27"/>
      <c r="E518" s="16" t="s">
        <v>1897</v>
      </c>
      <c r="F518" s="12"/>
      <c r="G518" s="12" t="s">
        <v>1896</v>
      </c>
      <c r="H518" s="20"/>
      <c r="I518" s="25"/>
    </row>
    <row r="519" spans="1:9" s="24" customFormat="1">
      <c r="A519" s="18" t="s">
        <v>2466</v>
      </c>
      <c r="C519" s="27"/>
      <c r="D519" s="16" t="s">
        <v>1895</v>
      </c>
      <c r="F519" s="23"/>
      <c r="G519" s="23" t="s">
        <v>1893</v>
      </c>
      <c r="H519" s="20"/>
      <c r="I519" s="25"/>
    </row>
    <row r="520" spans="1:9" s="24" customFormat="1">
      <c r="A520" s="18" t="s">
        <v>2466</v>
      </c>
      <c r="C520" s="27"/>
      <c r="E520" s="16" t="s">
        <v>1894</v>
      </c>
      <c r="F520" s="23"/>
      <c r="G520" s="23" t="s">
        <v>1893</v>
      </c>
      <c r="H520" s="20"/>
      <c r="I520" s="25"/>
    </row>
    <row r="521" spans="1:9">
      <c r="A521" s="18" t="s">
        <v>2466</v>
      </c>
      <c r="B521" s="7"/>
      <c r="D521" s="16" t="s">
        <v>1892</v>
      </c>
      <c r="F521" s="12"/>
      <c r="G521" s="12" t="s">
        <v>1890</v>
      </c>
      <c r="H521" s="20"/>
      <c r="I521" s="19"/>
    </row>
    <row r="522" spans="1:9">
      <c r="A522" s="18" t="s">
        <v>2466</v>
      </c>
      <c r="B522" s="7"/>
      <c r="E522" s="16" t="s">
        <v>1891</v>
      </c>
      <c r="F522" s="12"/>
      <c r="G522" s="12" t="s">
        <v>1890</v>
      </c>
      <c r="H522" s="20"/>
      <c r="I522" s="19"/>
    </row>
    <row r="523" spans="1:9">
      <c r="A523" s="18" t="s">
        <v>2466</v>
      </c>
      <c r="B523" s="7"/>
      <c r="C523" s="18" t="s">
        <v>1889</v>
      </c>
      <c r="F523" s="17"/>
      <c r="G523" s="17" t="s">
        <v>1888</v>
      </c>
      <c r="H523" s="20"/>
      <c r="I523" s="19"/>
    </row>
    <row r="524" spans="1:9">
      <c r="A524" s="18" t="s">
        <v>2466</v>
      </c>
      <c r="B524" s="7"/>
      <c r="D524" s="16" t="s">
        <v>1887</v>
      </c>
      <c r="F524" s="12"/>
      <c r="G524" s="12" t="s">
        <v>1885</v>
      </c>
      <c r="H524" s="20"/>
      <c r="I524" s="19"/>
    </row>
    <row r="525" spans="1:9" s="24" customFormat="1">
      <c r="A525" s="18" t="s">
        <v>2466</v>
      </c>
      <c r="C525" s="27"/>
      <c r="E525" s="16" t="s">
        <v>1886</v>
      </c>
      <c r="F525" s="12"/>
      <c r="G525" s="12" t="s">
        <v>1885</v>
      </c>
      <c r="H525" s="20"/>
      <c r="I525" s="25"/>
    </row>
    <row r="526" spans="1:9" s="24" customFormat="1">
      <c r="A526" s="18" t="s">
        <v>2466</v>
      </c>
      <c r="C526" s="27"/>
      <c r="D526" s="16" t="s">
        <v>1884</v>
      </c>
      <c r="F526" s="23"/>
      <c r="G526" s="23" t="s">
        <v>1882</v>
      </c>
      <c r="H526" s="20"/>
      <c r="I526" s="25"/>
    </row>
    <row r="527" spans="1:9" s="24" customFormat="1">
      <c r="A527" s="18" t="s">
        <v>2466</v>
      </c>
      <c r="C527" s="27"/>
      <c r="E527" s="16" t="s">
        <v>1883</v>
      </c>
      <c r="F527" s="23"/>
      <c r="G527" s="23" t="s">
        <v>1882</v>
      </c>
      <c r="H527" s="20"/>
      <c r="I527" s="25"/>
    </row>
    <row r="528" spans="1:9">
      <c r="A528" s="18" t="s">
        <v>2466</v>
      </c>
      <c r="B528" s="7"/>
      <c r="D528" s="16" t="s">
        <v>1881</v>
      </c>
      <c r="F528" s="12"/>
      <c r="G528" s="12" t="s">
        <v>1879</v>
      </c>
      <c r="H528" s="20"/>
      <c r="I528" s="19"/>
    </row>
    <row r="529" spans="1:9">
      <c r="A529" s="18" t="s">
        <v>2466</v>
      </c>
      <c r="B529" s="7"/>
      <c r="E529" s="16" t="s">
        <v>1880</v>
      </c>
      <c r="F529" s="12"/>
      <c r="G529" s="12" t="s">
        <v>1879</v>
      </c>
      <c r="H529" s="20"/>
      <c r="I529" s="19"/>
    </row>
    <row r="530" spans="1:9">
      <c r="A530" s="18" t="s">
        <v>2466</v>
      </c>
      <c r="B530" s="7"/>
      <c r="C530" s="18" t="s">
        <v>1878</v>
      </c>
      <c r="F530" s="17"/>
      <c r="G530" s="17" t="s">
        <v>1877</v>
      </c>
      <c r="H530" s="15"/>
      <c r="I530" s="19"/>
    </row>
    <row r="531" spans="1:9">
      <c r="A531" s="18" t="s">
        <v>2466</v>
      </c>
      <c r="B531" s="7"/>
      <c r="D531" s="16" t="s">
        <v>1876</v>
      </c>
      <c r="F531" s="12"/>
      <c r="G531" s="12" t="s">
        <v>1874</v>
      </c>
      <c r="H531" s="15"/>
      <c r="I531" s="19"/>
    </row>
    <row r="532" spans="1:9" s="24" customFormat="1">
      <c r="A532" s="18" t="s">
        <v>2466</v>
      </c>
      <c r="C532" s="27"/>
      <c r="E532" s="16" t="s">
        <v>1875</v>
      </c>
      <c r="F532" s="12"/>
      <c r="G532" s="12" t="s">
        <v>1874</v>
      </c>
      <c r="H532" s="26"/>
      <c r="I532" s="25"/>
    </row>
    <row r="533" spans="1:9" s="24" customFormat="1">
      <c r="A533" s="18" t="s">
        <v>2466</v>
      </c>
      <c r="C533" s="27"/>
      <c r="D533" s="16" t="s">
        <v>1873</v>
      </c>
      <c r="F533" s="23"/>
      <c r="G533" s="23" t="s">
        <v>1871</v>
      </c>
      <c r="H533" s="26"/>
      <c r="I533" s="25"/>
    </row>
    <row r="534" spans="1:9" s="24" customFormat="1">
      <c r="A534" s="18" t="s">
        <v>2466</v>
      </c>
      <c r="C534" s="27"/>
      <c r="E534" s="16" t="s">
        <v>1872</v>
      </c>
      <c r="F534" s="23"/>
      <c r="G534" s="23" t="s">
        <v>1871</v>
      </c>
      <c r="H534" s="26"/>
      <c r="I534" s="25"/>
    </row>
    <row r="535" spans="1:9" s="24" customFormat="1">
      <c r="A535" s="18" t="s">
        <v>2466</v>
      </c>
      <c r="C535" s="27"/>
      <c r="D535" s="16" t="s">
        <v>1870</v>
      </c>
      <c r="F535" s="23"/>
      <c r="G535" s="23" t="s">
        <v>1868</v>
      </c>
      <c r="H535" s="26"/>
      <c r="I535" s="25"/>
    </row>
    <row r="536" spans="1:9" s="24" customFormat="1">
      <c r="A536" s="18" t="s">
        <v>2466</v>
      </c>
      <c r="C536" s="27"/>
      <c r="E536" s="16" t="s">
        <v>1869</v>
      </c>
      <c r="F536" s="23"/>
      <c r="G536" s="23" t="s">
        <v>1868</v>
      </c>
      <c r="H536" s="26"/>
      <c r="I536" s="25"/>
    </row>
    <row r="537" spans="1:9">
      <c r="A537" s="18" t="s">
        <v>2466</v>
      </c>
      <c r="B537" s="7"/>
      <c r="D537" s="16" t="s">
        <v>1867</v>
      </c>
      <c r="F537" s="12"/>
      <c r="G537" s="12" t="s">
        <v>1865</v>
      </c>
      <c r="H537" s="15"/>
      <c r="I537" s="19"/>
    </row>
    <row r="538" spans="1:9">
      <c r="A538" s="18" t="s">
        <v>2466</v>
      </c>
      <c r="B538" s="7"/>
      <c r="E538" s="16" t="s">
        <v>1866</v>
      </c>
      <c r="F538" s="12"/>
      <c r="G538" s="12" t="s">
        <v>1865</v>
      </c>
      <c r="H538" s="15"/>
      <c r="I538" s="19"/>
    </row>
    <row r="539" spans="1:9">
      <c r="A539" s="18" t="s">
        <v>2466</v>
      </c>
      <c r="B539" s="7"/>
      <c r="D539" s="16" t="s">
        <v>1864</v>
      </c>
      <c r="F539" s="12"/>
      <c r="G539" s="12" t="s">
        <v>1862</v>
      </c>
      <c r="H539" s="15"/>
      <c r="I539" s="19"/>
    </row>
    <row r="540" spans="1:9">
      <c r="A540" s="18" t="s">
        <v>2466</v>
      </c>
      <c r="B540" s="7"/>
      <c r="E540" s="16" t="s">
        <v>1863</v>
      </c>
      <c r="F540" s="12"/>
      <c r="G540" s="12" t="s">
        <v>1862</v>
      </c>
      <c r="H540" s="15"/>
      <c r="I540" s="19"/>
    </row>
    <row r="541" spans="1:9">
      <c r="A541" s="18" t="s">
        <v>2466</v>
      </c>
      <c r="B541" s="18" t="s">
        <v>1861</v>
      </c>
      <c r="F541" s="17" t="s">
        <v>2465</v>
      </c>
      <c r="G541" s="17" t="s">
        <v>1860</v>
      </c>
      <c r="H541" s="15"/>
      <c r="I541" s="19"/>
    </row>
    <row r="542" spans="1:9">
      <c r="A542" s="18" t="s">
        <v>2466</v>
      </c>
      <c r="B542" s="7"/>
      <c r="C542" s="18" t="s">
        <v>1859</v>
      </c>
      <c r="F542" s="17"/>
      <c r="G542" s="17" t="s">
        <v>1858</v>
      </c>
      <c r="H542" s="15"/>
      <c r="I542" s="19"/>
    </row>
    <row r="543" spans="1:9">
      <c r="A543" s="18" t="s">
        <v>2466</v>
      </c>
      <c r="B543" s="7"/>
      <c r="D543" s="16" t="s">
        <v>1857</v>
      </c>
      <c r="F543" s="12"/>
      <c r="G543" s="12" t="s">
        <v>1855</v>
      </c>
      <c r="H543" s="15"/>
      <c r="I543" s="19"/>
    </row>
    <row r="544" spans="1:9" s="24" customFormat="1">
      <c r="A544" s="18" t="s">
        <v>2466</v>
      </c>
      <c r="C544" s="27"/>
      <c r="E544" s="16" t="s">
        <v>1856</v>
      </c>
      <c r="F544" s="12"/>
      <c r="G544" s="12" t="s">
        <v>1855</v>
      </c>
      <c r="H544" s="26"/>
      <c r="I544" s="25"/>
    </row>
    <row r="545" spans="1:9" s="24" customFormat="1">
      <c r="A545" s="18" t="s">
        <v>2466</v>
      </c>
      <c r="C545" s="27"/>
      <c r="D545" s="16" t="s">
        <v>1854</v>
      </c>
      <c r="F545" s="23"/>
      <c r="G545" s="23" t="s">
        <v>1852</v>
      </c>
      <c r="H545" s="26"/>
      <c r="I545" s="25"/>
    </row>
    <row r="546" spans="1:9">
      <c r="A546" s="18" t="s">
        <v>2466</v>
      </c>
      <c r="B546" s="7"/>
      <c r="E546" s="16" t="s">
        <v>1853</v>
      </c>
      <c r="F546" s="23"/>
      <c r="G546" s="23" t="s">
        <v>1852</v>
      </c>
      <c r="H546" s="15"/>
      <c r="I546" s="19"/>
    </row>
    <row r="547" spans="1:9">
      <c r="A547" s="18" t="s">
        <v>2466</v>
      </c>
      <c r="B547" s="7"/>
      <c r="C547" s="18" t="s">
        <v>1851</v>
      </c>
      <c r="F547" s="17"/>
      <c r="G547" s="17" t="s">
        <v>1848</v>
      </c>
      <c r="H547" s="15"/>
      <c r="I547" s="19"/>
    </row>
    <row r="548" spans="1:9">
      <c r="A548" s="18" t="s">
        <v>2466</v>
      </c>
      <c r="B548" s="7"/>
      <c r="D548" s="16" t="s">
        <v>1850</v>
      </c>
      <c r="F548" s="12"/>
      <c r="G548" s="12" t="s">
        <v>1848</v>
      </c>
      <c r="H548" s="15"/>
      <c r="I548" s="19"/>
    </row>
    <row r="549" spans="1:9" s="24" customFormat="1">
      <c r="A549" s="18" t="s">
        <v>2466</v>
      </c>
      <c r="C549" s="27"/>
      <c r="E549" s="16" t="s">
        <v>1849</v>
      </c>
      <c r="F549" s="12"/>
      <c r="G549" s="12" t="s">
        <v>1848</v>
      </c>
      <c r="H549" s="26"/>
      <c r="I549" s="25"/>
    </row>
    <row r="550" spans="1:9">
      <c r="A550" s="18" t="s">
        <v>2466</v>
      </c>
      <c r="B550" s="7"/>
      <c r="C550" s="18" t="s">
        <v>1847</v>
      </c>
      <c r="F550" s="17"/>
      <c r="G550" s="17" t="s">
        <v>1844</v>
      </c>
      <c r="H550" s="15"/>
      <c r="I550" s="19"/>
    </row>
    <row r="551" spans="1:9">
      <c r="A551" s="18" t="s">
        <v>2466</v>
      </c>
      <c r="B551" s="7"/>
      <c r="D551" s="16" t="s">
        <v>1846</v>
      </c>
      <c r="F551" s="12"/>
      <c r="G551" s="12" t="s">
        <v>1844</v>
      </c>
      <c r="H551" s="15"/>
      <c r="I551" s="19"/>
    </row>
    <row r="552" spans="1:9" s="24" customFormat="1">
      <c r="A552" s="18" t="s">
        <v>2466</v>
      </c>
      <c r="C552" s="27"/>
      <c r="E552" s="16" t="s">
        <v>1845</v>
      </c>
      <c r="F552" s="12"/>
      <c r="G552" s="12" t="s">
        <v>1844</v>
      </c>
      <c r="H552" s="26"/>
      <c r="I552" s="25"/>
    </row>
    <row r="553" spans="1:9">
      <c r="A553" s="18" t="s">
        <v>2466</v>
      </c>
      <c r="B553" s="7"/>
      <c r="C553" s="18" t="s">
        <v>1843</v>
      </c>
      <c r="F553" s="17"/>
      <c r="G553" s="17" t="s">
        <v>1840</v>
      </c>
      <c r="H553" s="15"/>
      <c r="I553" s="19"/>
    </row>
    <row r="554" spans="1:9">
      <c r="A554" s="18" t="s">
        <v>2466</v>
      </c>
      <c r="B554" s="7"/>
      <c r="D554" s="16" t="s">
        <v>1842</v>
      </c>
      <c r="F554" s="12"/>
      <c r="G554" s="12" t="s">
        <v>1840</v>
      </c>
      <c r="H554" s="15"/>
      <c r="I554" s="19"/>
    </row>
    <row r="555" spans="1:9" s="24" customFormat="1">
      <c r="A555" s="18" t="s">
        <v>2466</v>
      </c>
      <c r="C555" s="27"/>
      <c r="E555" s="16" t="s">
        <v>1841</v>
      </c>
      <c r="F555" s="12"/>
      <c r="G555" s="12" t="s">
        <v>1840</v>
      </c>
      <c r="H555" s="26"/>
      <c r="I555" s="25"/>
    </row>
    <row r="556" spans="1:9">
      <c r="A556" s="18" t="s">
        <v>2466</v>
      </c>
      <c r="B556" s="7"/>
      <c r="C556" s="18" t="s">
        <v>1839</v>
      </c>
      <c r="F556" s="17"/>
      <c r="G556" s="17" t="s">
        <v>1838</v>
      </c>
      <c r="H556" s="15"/>
      <c r="I556" s="19"/>
    </row>
    <row r="557" spans="1:9">
      <c r="A557" s="18" t="s">
        <v>2466</v>
      </c>
      <c r="B557" s="7"/>
      <c r="D557" s="16" t="s">
        <v>1837</v>
      </c>
      <c r="F557" s="12"/>
      <c r="G557" s="12" t="s">
        <v>1835</v>
      </c>
      <c r="H557" s="15"/>
      <c r="I557" s="19"/>
    </row>
    <row r="558" spans="1:9" s="24" customFormat="1">
      <c r="A558" s="18" t="s">
        <v>2466</v>
      </c>
      <c r="C558" s="27"/>
      <c r="E558" s="16" t="s">
        <v>1836</v>
      </c>
      <c r="F558" s="12"/>
      <c r="G558" s="12" t="s">
        <v>1835</v>
      </c>
      <c r="H558" s="26"/>
      <c r="I558" s="25"/>
    </row>
    <row r="559" spans="1:9" s="24" customFormat="1">
      <c r="A559" s="18" t="s">
        <v>2466</v>
      </c>
      <c r="C559" s="27"/>
      <c r="D559" s="16" t="s">
        <v>1834</v>
      </c>
      <c r="F559" s="23"/>
      <c r="G559" s="23" t="s">
        <v>1832</v>
      </c>
      <c r="H559" s="26"/>
      <c r="I559" s="25"/>
    </row>
    <row r="560" spans="1:9">
      <c r="A560" s="18" t="s">
        <v>2466</v>
      </c>
      <c r="B560" s="7"/>
      <c r="E560" s="16" t="s">
        <v>1833</v>
      </c>
      <c r="F560" s="23"/>
      <c r="G560" s="23" t="s">
        <v>1832</v>
      </c>
      <c r="H560" s="15"/>
      <c r="I560" s="19"/>
    </row>
    <row r="561" spans="1:9">
      <c r="A561" s="18" t="s">
        <v>2466</v>
      </c>
      <c r="B561" s="7"/>
      <c r="C561" s="18" t="s">
        <v>1831</v>
      </c>
      <c r="F561" s="17"/>
      <c r="G561" s="17" t="s">
        <v>1828</v>
      </c>
      <c r="H561" s="15"/>
      <c r="I561" s="19"/>
    </row>
    <row r="562" spans="1:9">
      <c r="A562" s="18" t="s">
        <v>2466</v>
      </c>
      <c r="B562" s="7"/>
      <c r="D562" s="16" t="s">
        <v>1830</v>
      </c>
      <c r="F562" s="12"/>
      <c r="G562" s="12" t="s">
        <v>1828</v>
      </c>
      <c r="H562" s="15"/>
      <c r="I562" s="19"/>
    </row>
    <row r="563" spans="1:9" s="24" customFormat="1">
      <c r="A563" s="18" t="s">
        <v>2466</v>
      </c>
      <c r="C563" s="27"/>
      <c r="E563" s="16" t="s">
        <v>1829</v>
      </c>
      <c r="F563" s="12"/>
      <c r="G563" s="12" t="s">
        <v>1828</v>
      </c>
      <c r="H563" s="26"/>
      <c r="I563" s="25"/>
    </row>
    <row r="564" spans="1:9">
      <c r="A564" s="18" t="s">
        <v>2466</v>
      </c>
      <c r="B564" s="7"/>
      <c r="C564" s="18" t="s">
        <v>1827</v>
      </c>
      <c r="F564" s="17"/>
      <c r="G564" s="17" t="s">
        <v>1824</v>
      </c>
      <c r="H564" s="15"/>
      <c r="I564" s="19"/>
    </row>
    <row r="565" spans="1:9" s="24" customFormat="1">
      <c r="A565" s="18" t="s">
        <v>2466</v>
      </c>
      <c r="C565" s="27"/>
      <c r="D565" s="16" t="s">
        <v>1826</v>
      </c>
      <c r="F565" s="23"/>
      <c r="G565" s="23" t="s">
        <v>1824</v>
      </c>
      <c r="H565" s="26"/>
      <c r="I565" s="25"/>
    </row>
    <row r="566" spans="1:9">
      <c r="A566" s="18" t="s">
        <v>2466</v>
      </c>
      <c r="B566" s="7"/>
      <c r="E566" s="16" t="s">
        <v>1825</v>
      </c>
      <c r="F566" s="23"/>
      <c r="G566" s="23" t="s">
        <v>1824</v>
      </c>
      <c r="H566" s="15"/>
      <c r="I566" s="19"/>
    </row>
    <row r="567" spans="1:9">
      <c r="A567" s="18" t="s">
        <v>2466</v>
      </c>
      <c r="B567" s="18" t="s">
        <v>1823</v>
      </c>
      <c r="F567" s="17" t="s">
        <v>2465</v>
      </c>
      <c r="G567" s="17" t="s">
        <v>1822</v>
      </c>
      <c r="H567" s="15"/>
      <c r="I567" s="19"/>
    </row>
    <row r="568" spans="1:9">
      <c r="A568" s="18" t="s">
        <v>2466</v>
      </c>
      <c r="B568" s="7"/>
      <c r="C568" s="18" t="s">
        <v>1821</v>
      </c>
      <c r="F568" s="17"/>
      <c r="G568" s="17" t="s">
        <v>1820</v>
      </c>
      <c r="H568" s="15"/>
      <c r="I568" s="19"/>
    </row>
    <row r="569" spans="1:9">
      <c r="A569" s="18" t="s">
        <v>2466</v>
      </c>
      <c r="B569" s="7"/>
      <c r="D569" s="16" t="s">
        <v>1819</v>
      </c>
      <c r="F569" s="12"/>
      <c r="G569" s="12" t="s">
        <v>1817</v>
      </c>
      <c r="H569" s="15"/>
      <c r="I569" s="19"/>
    </row>
    <row r="570" spans="1:9" s="24" customFormat="1">
      <c r="A570" s="18" t="s">
        <v>2466</v>
      </c>
      <c r="C570" s="27"/>
      <c r="E570" s="16" t="s">
        <v>1818</v>
      </c>
      <c r="F570" s="12"/>
      <c r="G570" s="12" t="s">
        <v>1817</v>
      </c>
      <c r="H570" s="26"/>
      <c r="I570" s="25"/>
    </row>
    <row r="571" spans="1:9" s="24" customFormat="1">
      <c r="A571" s="18" t="s">
        <v>2466</v>
      </c>
      <c r="C571" s="27"/>
      <c r="D571" s="16" t="s">
        <v>1816</v>
      </c>
      <c r="F571" s="23"/>
      <c r="G571" s="23" t="s">
        <v>1814</v>
      </c>
      <c r="H571" s="26"/>
      <c r="I571" s="25"/>
    </row>
    <row r="572" spans="1:9">
      <c r="A572" s="18" t="s">
        <v>2466</v>
      </c>
      <c r="B572" s="7"/>
      <c r="E572" s="16" t="s">
        <v>1815</v>
      </c>
      <c r="F572" s="23"/>
      <c r="G572" s="23" t="s">
        <v>1814</v>
      </c>
      <c r="H572" s="15"/>
      <c r="I572" s="19"/>
    </row>
    <row r="573" spans="1:9">
      <c r="A573" s="18" t="s">
        <v>2466</v>
      </c>
      <c r="B573" s="7"/>
      <c r="C573" s="18" t="s">
        <v>1813</v>
      </c>
      <c r="F573" s="17"/>
      <c r="G573" s="17" t="s">
        <v>1810</v>
      </c>
      <c r="H573" s="15"/>
      <c r="I573" s="19"/>
    </row>
    <row r="574" spans="1:9">
      <c r="A574" s="18" t="s">
        <v>2466</v>
      </c>
      <c r="B574" s="7"/>
      <c r="D574" s="16" t="s">
        <v>1812</v>
      </c>
      <c r="F574" s="12"/>
      <c r="G574" s="12" t="s">
        <v>1810</v>
      </c>
      <c r="H574" s="15"/>
      <c r="I574" s="19"/>
    </row>
    <row r="575" spans="1:9" s="24" customFormat="1">
      <c r="A575" s="18" t="s">
        <v>2466</v>
      </c>
      <c r="C575" s="27"/>
      <c r="E575" s="16" t="s">
        <v>1811</v>
      </c>
      <c r="F575" s="12"/>
      <c r="G575" s="12" t="s">
        <v>1810</v>
      </c>
      <c r="H575" s="26"/>
      <c r="I575" s="25"/>
    </row>
    <row r="576" spans="1:9">
      <c r="A576" s="18" t="s">
        <v>2466</v>
      </c>
      <c r="B576" s="7"/>
      <c r="C576" s="18" t="s">
        <v>1809</v>
      </c>
      <c r="F576" s="17"/>
      <c r="G576" s="17" t="s">
        <v>1808</v>
      </c>
      <c r="H576" s="15"/>
      <c r="I576" s="19"/>
    </row>
    <row r="577" spans="1:9">
      <c r="A577" s="18" t="s">
        <v>2466</v>
      </c>
      <c r="B577" s="7"/>
      <c r="D577" s="16" t="s">
        <v>1807</v>
      </c>
      <c r="F577" s="12"/>
      <c r="G577" s="12" t="s">
        <v>1805</v>
      </c>
      <c r="H577" s="15"/>
      <c r="I577" s="19"/>
    </row>
    <row r="578" spans="1:9" s="24" customFormat="1">
      <c r="A578" s="18" t="s">
        <v>2466</v>
      </c>
      <c r="C578" s="27"/>
      <c r="E578" s="16" t="s">
        <v>1806</v>
      </c>
      <c r="F578" s="12"/>
      <c r="G578" s="12" t="s">
        <v>1805</v>
      </c>
      <c r="H578" s="26"/>
      <c r="I578" s="25"/>
    </row>
    <row r="579" spans="1:9" s="24" customFormat="1">
      <c r="A579" s="18" t="s">
        <v>2466</v>
      </c>
      <c r="C579" s="27"/>
      <c r="D579" s="16" t="s">
        <v>1804</v>
      </c>
      <c r="F579" s="23"/>
      <c r="G579" s="23" t="s">
        <v>1802</v>
      </c>
      <c r="H579" s="26"/>
      <c r="I579" s="25"/>
    </row>
    <row r="580" spans="1:9" s="24" customFormat="1">
      <c r="A580" s="18" t="s">
        <v>2466</v>
      </c>
      <c r="C580" s="27"/>
      <c r="E580" s="16" t="s">
        <v>1803</v>
      </c>
      <c r="F580" s="23"/>
      <c r="G580" s="23" t="s">
        <v>1802</v>
      </c>
      <c r="H580" s="26"/>
      <c r="I580" s="25"/>
    </row>
    <row r="581" spans="1:9">
      <c r="A581" s="18" t="s">
        <v>2466</v>
      </c>
      <c r="B581" s="7"/>
      <c r="D581" s="16" t="s">
        <v>1801</v>
      </c>
      <c r="F581" s="12"/>
      <c r="G581" s="12" t="s">
        <v>1799</v>
      </c>
      <c r="H581" s="15"/>
      <c r="I581" s="19"/>
    </row>
    <row r="582" spans="1:9">
      <c r="A582" s="18" t="s">
        <v>2466</v>
      </c>
      <c r="B582" s="7"/>
      <c r="E582" s="16" t="s">
        <v>1800</v>
      </c>
      <c r="F582" s="12"/>
      <c r="G582" s="12" t="s">
        <v>1799</v>
      </c>
      <c r="H582" s="15"/>
      <c r="I582" s="19"/>
    </row>
    <row r="583" spans="1:9">
      <c r="A583" s="18" t="s">
        <v>2466</v>
      </c>
      <c r="B583" s="7"/>
      <c r="C583" s="18" t="s">
        <v>1798</v>
      </c>
      <c r="F583" s="17"/>
      <c r="G583" s="17" t="s">
        <v>1795</v>
      </c>
      <c r="H583" s="15"/>
      <c r="I583" s="19"/>
    </row>
    <row r="584" spans="1:9">
      <c r="A584" s="18" t="s">
        <v>2466</v>
      </c>
      <c r="B584" s="7"/>
      <c r="D584" s="16" t="s">
        <v>1797</v>
      </c>
      <c r="F584" s="12"/>
      <c r="G584" s="12" t="s">
        <v>1795</v>
      </c>
      <c r="H584" s="15"/>
      <c r="I584" s="19"/>
    </row>
    <row r="585" spans="1:9">
      <c r="A585" s="18" t="s">
        <v>2466</v>
      </c>
      <c r="B585" s="7"/>
      <c r="D585" s="22"/>
      <c r="E585" s="16" t="s">
        <v>1796</v>
      </c>
      <c r="F585" s="12"/>
      <c r="G585" s="12" t="s">
        <v>1795</v>
      </c>
      <c r="H585" s="15"/>
      <c r="I585" s="19"/>
    </row>
    <row r="586" spans="1:9">
      <c r="A586" s="18" t="s">
        <v>2466</v>
      </c>
      <c r="B586" s="7"/>
      <c r="C586" s="18" t="s">
        <v>1794</v>
      </c>
      <c r="F586" s="17"/>
      <c r="G586" s="17" t="s">
        <v>1793</v>
      </c>
      <c r="H586" s="15"/>
      <c r="I586" s="19"/>
    </row>
    <row r="587" spans="1:9">
      <c r="A587" s="18" t="s">
        <v>2466</v>
      </c>
      <c r="B587" s="7"/>
      <c r="D587" s="16" t="s">
        <v>1792</v>
      </c>
      <c r="F587" s="12"/>
      <c r="G587" s="12" t="s">
        <v>1790</v>
      </c>
      <c r="H587" s="15"/>
      <c r="I587" s="19"/>
    </row>
    <row r="588" spans="1:9" s="24" customFormat="1">
      <c r="A588" s="18" t="s">
        <v>2466</v>
      </c>
      <c r="C588" s="27"/>
      <c r="E588" s="16" t="s">
        <v>1791</v>
      </c>
      <c r="F588" s="12"/>
      <c r="G588" s="12" t="s">
        <v>1790</v>
      </c>
      <c r="H588" s="26"/>
      <c r="I588" s="25"/>
    </row>
    <row r="589" spans="1:9" s="24" customFormat="1">
      <c r="A589" s="18" t="s">
        <v>2466</v>
      </c>
      <c r="C589" s="27"/>
      <c r="D589" s="16" t="s">
        <v>1789</v>
      </c>
      <c r="F589" s="23"/>
      <c r="G589" s="23" t="s">
        <v>1787</v>
      </c>
      <c r="H589" s="26"/>
      <c r="I589" s="25"/>
    </row>
    <row r="590" spans="1:9">
      <c r="A590" s="18" t="s">
        <v>2466</v>
      </c>
      <c r="B590" s="7"/>
      <c r="E590" s="16" t="s">
        <v>1788</v>
      </c>
      <c r="F590" s="23"/>
      <c r="G590" s="23" t="s">
        <v>1787</v>
      </c>
      <c r="H590" s="15"/>
      <c r="I590" s="19"/>
    </row>
    <row r="591" spans="1:9">
      <c r="A591" s="18" t="s">
        <v>2466</v>
      </c>
      <c r="B591" s="7"/>
      <c r="C591" s="18" t="s">
        <v>1786</v>
      </c>
      <c r="F591" s="17"/>
      <c r="G591" s="17" t="s">
        <v>1783</v>
      </c>
      <c r="H591" s="15"/>
      <c r="I591" s="19"/>
    </row>
    <row r="592" spans="1:9">
      <c r="A592" s="18" t="s">
        <v>2466</v>
      </c>
      <c r="B592" s="7"/>
      <c r="D592" s="16" t="s">
        <v>1785</v>
      </c>
      <c r="F592" s="12"/>
      <c r="G592" s="12" t="s">
        <v>1783</v>
      </c>
      <c r="H592" s="15"/>
      <c r="I592" s="19"/>
    </row>
    <row r="593" spans="1:9" s="24" customFormat="1">
      <c r="A593" s="18" t="s">
        <v>2466</v>
      </c>
      <c r="C593" s="27"/>
      <c r="E593" s="16" t="s">
        <v>1784</v>
      </c>
      <c r="F593" s="12"/>
      <c r="G593" s="12" t="s">
        <v>1783</v>
      </c>
      <c r="H593" s="20"/>
      <c r="I593" s="25"/>
    </row>
    <row r="594" spans="1:9">
      <c r="A594" s="18" t="s">
        <v>2466</v>
      </c>
      <c r="B594" s="18" t="s">
        <v>1782</v>
      </c>
      <c r="F594" s="17" t="s">
        <v>2465</v>
      </c>
      <c r="G594" s="17" t="s">
        <v>1781</v>
      </c>
      <c r="H594" s="20"/>
      <c r="I594" s="19"/>
    </row>
    <row r="595" spans="1:9">
      <c r="A595" s="18" t="s">
        <v>2466</v>
      </c>
      <c r="B595" s="7"/>
      <c r="C595" s="18" t="s">
        <v>1780</v>
      </c>
      <c r="F595" s="17"/>
      <c r="G595" s="17" t="s">
        <v>1779</v>
      </c>
      <c r="H595" s="15"/>
      <c r="I595" s="19"/>
    </row>
    <row r="596" spans="1:9">
      <c r="A596" s="18" t="s">
        <v>2466</v>
      </c>
      <c r="B596" s="7"/>
      <c r="D596" s="16" t="s">
        <v>1778</v>
      </c>
      <c r="F596" s="12"/>
      <c r="G596" s="12" t="s">
        <v>1776</v>
      </c>
      <c r="H596" s="15"/>
      <c r="I596" s="19"/>
    </row>
    <row r="597" spans="1:9" s="24" customFormat="1">
      <c r="A597" s="18" t="s">
        <v>2466</v>
      </c>
      <c r="C597" s="27"/>
      <c r="E597" s="16" t="s">
        <v>1777</v>
      </c>
      <c r="F597" s="12"/>
      <c r="G597" s="12" t="s">
        <v>1776</v>
      </c>
      <c r="H597" s="26"/>
      <c r="I597" s="25"/>
    </row>
    <row r="598" spans="1:9" s="24" customFormat="1">
      <c r="A598" s="18" t="s">
        <v>2466</v>
      </c>
      <c r="C598" s="27"/>
      <c r="D598" s="16" t="s">
        <v>1775</v>
      </c>
      <c r="F598" s="23"/>
      <c r="G598" s="23" t="s">
        <v>1773</v>
      </c>
      <c r="H598" s="26"/>
      <c r="I598" s="25"/>
    </row>
    <row r="599" spans="1:9" s="24" customFormat="1">
      <c r="A599" s="18" t="s">
        <v>2466</v>
      </c>
      <c r="C599" s="27"/>
      <c r="E599" s="16" t="s">
        <v>1774</v>
      </c>
      <c r="F599" s="23"/>
      <c r="G599" s="23" t="s">
        <v>1773</v>
      </c>
      <c r="H599" s="26"/>
      <c r="I599" s="25"/>
    </row>
    <row r="600" spans="1:9" s="24" customFormat="1">
      <c r="A600" s="18" t="s">
        <v>2466</v>
      </c>
      <c r="C600" s="27"/>
      <c r="D600" s="16" t="s">
        <v>1772</v>
      </c>
      <c r="F600" s="23"/>
      <c r="G600" s="23" t="s">
        <v>1770</v>
      </c>
      <c r="H600" s="26"/>
      <c r="I600" s="25"/>
    </row>
    <row r="601" spans="1:9">
      <c r="A601" s="18" t="s">
        <v>2466</v>
      </c>
      <c r="B601" s="7"/>
      <c r="E601" s="16" t="s">
        <v>1771</v>
      </c>
      <c r="F601" s="23"/>
      <c r="G601" s="23" t="s">
        <v>1770</v>
      </c>
      <c r="H601" s="15"/>
      <c r="I601" s="19"/>
    </row>
    <row r="602" spans="1:9">
      <c r="A602" s="18" t="s">
        <v>2466</v>
      </c>
      <c r="B602" s="7"/>
      <c r="D602" s="16" t="s">
        <v>1769</v>
      </c>
      <c r="F602" s="12"/>
      <c r="G602" s="12" t="s">
        <v>1767</v>
      </c>
      <c r="H602" s="15"/>
      <c r="I602" s="19"/>
    </row>
    <row r="603" spans="1:9">
      <c r="A603" s="18" t="s">
        <v>2466</v>
      </c>
      <c r="B603" s="7"/>
      <c r="E603" s="16" t="s">
        <v>1768</v>
      </c>
      <c r="F603" s="12"/>
      <c r="G603" s="12" t="s">
        <v>1767</v>
      </c>
      <c r="H603" s="15"/>
      <c r="I603" s="19"/>
    </row>
    <row r="604" spans="1:9">
      <c r="A604" s="18" t="s">
        <v>2466</v>
      </c>
      <c r="B604" s="7"/>
      <c r="D604" s="16" t="s">
        <v>1766</v>
      </c>
      <c r="F604" s="12"/>
      <c r="G604" s="12" t="s">
        <v>1764</v>
      </c>
      <c r="H604" s="15"/>
      <c r="I604" s="19"/>
    </row>
    <row r="605" spans="1:9" s="24" customFormat="1">
      <c r="A605" s="18" t="s">
        <v>2466</v>
      </c>
      <c r="C605" s="27"/>
      <c r="E605" s="16" t="s">
        <v>1765</v>
      </c>
      <c r="F605" s="12"/>
      <c r="G605" s="12" t="s">
        <v>1764</v>
      </c>
      <c r="H605" s="26"/>
      <c r="I605" s="25"/>
    </row>
    <row r="606" spans="1:9">
      <c r="A606" s="18" t="s">
        <v>2466</v>
      </c>
      <c r="B606" s="7"/>
      <c r="C606" s="18" t="s">
        <v>1763</v>
      </c>
      <c r="F606" s="17"/>
      <c r="G606" s="17" t="s">
        <v>1762</v>
      </c>
      <c r="H606" s="15"/>
      <c r="I606" s="19"/>
    </row>
    <row r="607" spans="1:9">
      <c r="A607" s="18" t="s">
        <v>2466</v>
      </c>
      <c r="B607" s="7"/>
      <c r="D607" s="16" t="s">
        <v>1761</v>
      </c>
      <c r="F607" s="12"/>
      <c r="G607" s="12" t="s">
        <v>1759</v>
      </c>
      <c r="H607" s="15"/>
      <c r="I607" s="19"/>
    </row>
    <row r="608" spans="1:9" s="24" customFormat="1">
      <c r="A608" s="18" t="s">
        <v>2466</v>
      </c>
      <c r="C608" s="27"/>
      <c r="E608" s="16" t="s">
        <v>1760</v>
      </c>
      <c r="F608" s="12"/>
      <c r="G608" s="12" t="s">
        <v>1759</v>
      </c>
      <c r="H608" s="26"/>
      <c r="I608" s="25"/>
    </row>
    <row r="609" spans="1:9" s="24" customFormat="1">
      <c r="A609" s="18" t="s">
        <v>2466</v>
      </c>
      <c r="C609" s="27"/>
      <c r="D609" s="16" t="s">
        <v>1758</v>
      </c>
      <c r="F609" s="23"/>
      <c r="G609" s="23" t="s">
        <v>1756</v>
      </c>
      <c r="H609" s="26"/>
      <c r="I609" s="25"/>
    </row>
    <row r="610" spans="1:9" s="24" customFormat="1">
      <c r="A610" s="18" t="s">
        <v>2466</v>
      </c>
      <c r="C610" s="27"/>
      <c r="E610" s="16" t="s">
        <v>1757</v>
      </c>
      <c r="F610" s="23"/>
      <c r="G610" s="23" t="s">
        <v>1756</v>
      </c>
      <c r="H610" s="26"/>
      <c r="I610" s="25"/>
    </row>
    <row r="611" spans="1:9" s="24" customFormat="1">
      <c r="A611" s="18" t="s">
        <v>2466</v>
      </c>
      <c r="C611" s="27"/>
      <c r="D611" s="16" t="s">
        <v>1755</v>
      </c>
      <c r="F611" s="23"/>
      <c r="G611" s="23" t="s">
        <v>1753</v>
      </c>
      <c r="H611" s="26"/>
      <c r="I611" s="25"/>
    </row>
    <row r="612" spans="1:9" s="24" customFormat="1">
      <c r="A612" s="18" t="s">
        <v>2466</v>
      </c>
      <c r="C612" s="27"/>
      <c r="E612" s="16" t="s">
        <v>1754</v>
      </c>
      <c r="F612" s="23"/>
      <c r="G612" s="23" t="s">
        <v>1753</v>
      </c>
      <c r="H612" s="26"/>
      <c r="I612" s="25"/>
    </row>
    <row r="613" spans="1:9" s="24" customFormat="1">
      <c r="A613" s="18" t="s">
        <v>2466</v>
      </c>
      <c r="C613" s="27"/>
      <c r="D613" s="16" t="s">
        <v>1752</v>
      </c>
      <c r="F613" s="23"/>
      <c r="G613" s="23" t="s">
        <v>1750</v>
      </c>
      <c r="H613" s="26"/>
      <c r="I613" s="25"/>
    </row>
    <row r="614" spans="1:9">
      <c r="A614" s="18" t="s">
        <v>2466</v>
      </c>
      <c r="B614" s="7"/>
      <c r="E614" s="16" t="s">
        <v>1751</v>
      </c>
      <c r="F614" s="23"/>
      <c r="G614" s="23" t="s">
        <v>1750</v>
      </c>
      <c r="H614" s="15"/>
      <c r="I614" s="19"/>
    </row>
    <row r="615" spans="1:9">
      <c r="A615" s="18" t="s">
        <v>2466</v>
      </c>
      <c r="B615" s="7"/>
      <c r="D615" s="16" t="s">
        <v>1749</v>
      </c>
      <c r="F615" s="12"/>
      <c r="G615" s="12" t="s">
        <v>1747</v>
      </c>
      <c r="H615" s="15"/>
      <c r="I615" s="19"/>
    </row>
    <row r="616" spans="1:9">
      <c r="A616" s="18" t="s">
        <v>2466</v>
      </c>
      <c r="B616" s="7"/>
      <c r="E616" s="16" t="s">
        <v>1748</v>
      </c>
      <c r="F616" s="12"/>
      <c r="G616" s="12" t="s">
        <v>1747</v>
      </c>
      <c r="H616" s="15"/>
      <c r="I616" s="19"/>
    </row>
    <row r="617" spans="1:9">
      <c r="A617" s="18" t="s">
        <v>2466</v>
      </c>
      <c r="B617" s="7"/>
      <c r="D617" s="16" t="s">
        <v>1746</v>
      </c>
      <c r="F617" s="12"/>
      <c r="G617" s="12" t="s">
        <v>1744</v>
      </c>
      <c r="H617" s="15"/>
      <c r="I617" s="19"/>
    </row>
    <row r="618" spans="1:9">
      <c r="A618" s="18" t="s">
        <v>2466</v>
      </c>
      <c r="B618" s="7"/>
      <c r="E618" s="16" t="s">
        <v>1745</v>
      </c>
      <c r="F618" s="12"/>
      <c r="G618" s="12" t="s">
        <v>1744</v>
      </c>
      <c r="H618" s="15"/>
      <c r="I618" s="19"/>
    </row>
    <row r="619" spans="1:9">
      <c r="A619" s="18" t="s">
        <v>2466</v>
      </c>
      <c r="B619" s="7"/>
      <c r="C619" s="18" t="s">
        <v>1743</v>
      </c>
      <c r="F619" s="17"/>
      <c r="G619" s="17" t="s">
        <v>1740</v>
      </c>
      <c r="H619" s="15"/>
      <c r="I619" s="19"/>
    </row>
    <row r="620" spans="1:9">
      <c r="A620" s="18" t="s">
        <v>2466</v>
      </c>
      <c r="B620" s="7"/>
      <c r="D620" s="16" t="s">
        <v>1742</v>
      </c>
      <c r="F620" s="12"/>
      <c r="G620" s="12" t="s">
        <v>1740</v>
      </c>
      <c r="H620" s="15"/>
      <c r="I620" s="19"/>
    </row>
    <row r="621" spans="1:9" s="24" customFormat="1">
      <c r="A621" s="18" t="s">
        <v>2466</v>
      </c>
      <c r="C621" s="27"/>
      <c r="E621" s="16" t="s">
        <v>1741</v>
      </c>
      <c r="F621" s="12"/>
      <c r="G621" s="12" t="s">
        <v>1740</v>
      </c>
      <c r="H621" s="26"/>
      <c r="I621" s="25"/>
    </row>
    <row r="622" spans="1:9">
      <c r="A622" s="18" t="s">
        <v>2466</v>
      </c>
      <c r="B622" s="7"/>
      <c r="C622" s="18" t="s">
        <v>1739</v>
      </c>
      <c r="F622" s="17"/>
      <c r="G622" s="17" t="s">
        <v>1738</v>
      </c>
      <c r="H622" s="15"/>
      <c r="I622" s="19"/>
    </row>
    <row r="623" spans="1:9">
      <c r="A623" s="18" t="s">
        <v>2466</v>
      </c>
      <c r="B623" s="7"/>
      <c r="D623" s="16" t="s">
        <v>1737</v>
      </c>
      <c r="F623" s="12"/>
      <c r="G623" s="12" t="s">
        <v>1735</v>
      </c>
      <c r="H623" s="15"/>
      <c r="I623" s="19"/>
    </row>
    <row r="624" spans="1:9" s="24" customFormat="1">
      <c r="A624" s="18" t="s">
        <v>2466</v>
      </c>
      <c r="C624" s="27"/>
      <c r="E624" s="16" t="s">
        <v>1736</v>
      </c>
      <c r="F624" s="12"/>
      <c r="G624" s="12" t="s">
        <v>1735</v>
      </c>
      <c r="H624" s="26"/>
      <c r="I624" s="25"/>
    </row>
    <row r="625" spans="1:9" s="24" customFormat="1">
      <c r="A625" s="18" t="s">
        <v>2466</v>
      </c>
      <c r="C625" s="27"/>
      <c r="D625" s="16" t="s">
        <v>1734</v>
      </c>
      <c r="F625" s="23"/>
      <c r="G625" s="23" t="s">
        <v>1732</v>
      </c>
      <c r="H625" s="26"/>
      <c r="I625" s="25"/>
    </row>
    <row r="626" spans="1:9">
      <c r="A626" s="18" t="s">
        <v>2466</v>
      </c>
      <c r="B626" s="7"/>
      <c r="E626" s="16" t="s">
        <v>1733</v>
      </c>
      <c r="F626" s="23"/>
      <c r="G626" s="23" t="s">
        <v>1732</v>
      </c>
      <c r="H626" s="15"/>
      <c r="I626" s="19"/>
    </row>
    <row r="627" spans="1:9">
      <c r="A627" s="18" t="s">
        <v>2466</v>
      </c>
      <c r="B627" s="7"/>
      <c r="C627" s="18" t="s">
        <v>1731</v>
      </c>
      <c r="F627" s="17"/>
      <c r="G627" s="17" t="s">
        <v>1730</v>
      </c>
      <c r="H627" s="15"/>
      <c r="I627" s="19"/>
    </row>
    <row r="628" spans="1:9">
      <c r="A628" s="18" t="s">
        <v>2466</v>
      </c>
      <c r="B628" s="7"/>
      <c r="D628" s="16" t="s">
        <v>1729</v>
      </c>
      <c r="F628" s="12"/>
      <c r="G628" s="12" t="s">
        <v>1727</v>
      </c>
      <c r="H628" s="15"/>
      <c r="I628" s="19"/>
    </row>
    <row r="629" spans="1:9" s="24" customFormat="1">
      <c r="A629" s="18" t="s">
        <v>2466</v>
      </c>
      <c r="C629" s="27"/>
      <c r="E629" s="16" t="s">
        <v>1728</v>
      </c>
      <c r="F629" s="12"/>
      <c r="G629" s="12" t="s">
        <v>1727</v>
      </c>
      <c r="H629" s="26"/>
      <c r="I629" s="25"/>
    </row>
    <row r="630" spans="1:9" s="24" customFormat="1">
      <c r="A630" s="18" t="s">
        <v>2466</v>
      </c>
      <c r="C630" s="27"/>
      <c r="D630" s="16" t="s">
        <v>1726</v>
      </c>
      <c r="F630" s="23"/>
      <c r="G630" s="23" t="s">
        <v>1724</v>
      </c>
      <c r="H630" s="26"/>
      <c r="I630" s="25"/>
    </row>
    <row r="631" spans="1:9" s="24" customFormat="1">
      <c r="A631" s="18" t="s">
        <v>2466</v>
      </c>
      <c r="C631" s="27"/>
      <c r="E631" s="16" t="s">
        <v>1725</v>
      </c>
      <c r="F631" s="23"/>
      <c r="G631" s="23" t="s">
        <v>1724</v>
      </c>
      <c r="H631" s="26"/>
      <c r="I631" s="25"/>
    </row>
    <row r="632" spans="1:9" s="24" customFormat="1">
      <c r="A632" s="18" t="s">
        <v>2466</v>
      </c>
      <c r="C632" s="27"/>
      <c r="D632" s="16" t="s">
        <v>1723</v>
      </c>
      <c r="F632" s="23"/>
      <c r="G632" s="23" t="s">
        <v>1721</v>
      </c>
      <c r="H632" s="26"/>
      <c r="I632" s="25"/>
    </row>
    <row r="633" spans="1:9" s="24" customFormat="1">
      <c r="A633" s="18" t="s">
        <v>2466</v>
      </c>
      <c r="C633" s="27"/>
      <c r="E633" s="16" t="s">
        <v>1722</v>
      </c>
      <c r="F633" s="23"/>
      <c r="G633" s="23" t="s">
        <v>1721</v>
      </c>
      <c r="H633" s="26"/>
      <c r="I633" s="25"/>
    </row>
    <row r="634" spans="1:9" s="24" customFormat="1">
      <c r="A634" s="18" t="s">
        <v>2466</v>
      </c>
      <c r="C634" s="27"/>
      <c r="D634" s="16" t="s">
        <v>1720</v>
      </c>
      <c r="F634" s="23"/>
      <c r="G634" s="23" t="s">
        <v>1718</v>
      </c>
      <c r="H634" s="26"/>
      <c r="I634" s="25"/>
    </row>
    <row r="635" spans="1:9" s="24" customFormat="1">
      <c r="A635" s="18" t="s">
        <v>2466</v>
      </c>
      <c r="C635" s="27"/>
      <c r="E635" s="16" t="s">
        <v>1719</v>
      </c>
      <c r="F635" s="23"/>
      <c r="G635" s="23" t="s">
        <v>1718</v>
      </c>
      <c r="H635" s="26"/>
      <c r="I635" s="25"/>
    </row>
    <row r="636" spans="1:9" s="24" customFormat="1">
      <c r="A636" s="18" t="s">
        <v>2466</v>
      </c>
      <c r="C636" s="27"/>
      <c r="D636" s="16" t="s">
        <v>1717</v>
      </c>
      <c r="F636" s="23"/>
      <c r="G636" s="23" t="s">
        <v>1715</v>
      </c>
      <c r="H636" s="26"/>
      <c r="I636" s="25"/>
    </row>
    <row r="637" spans="1:9">
      <c r="A637" s="18" t="s">
        <v>2466</v>
      </c>
      <c r="B637" s="7"/>
      <c r="E637" s="16" t="s">
        <v>1716</v>
      </c>
      <c r="F637" s="23"/>
      <c r="G637" s="23" t="s">
        <v>1715</v>
      </c>
      <c r="H637" s="15"/>
      <c r="I637" s="19"/>
    </row>
    <row r="638" spans="1:9">
      <c r="A638" s="18" t="s">
        <v>2466</v>
      </c>
      <c r="B638" s="7"/>
      <c r="D638" s="16" t="s">
        <v>1714</v>
      </c>
      <c r="F638" s="12"/>
      <c r="G638" s="12" t="s">
        <v>1712</v>
      </c>
      <c r="H638" s="15"/>
      <c r="I638" s="19"/>
    </row>
    <row r="639" spans="1:9">
      <c r="A639" s="18" t="s">
        <v>2466</v>
      </c>
      <c r="B639" s="7"/>
      <c r="E639" s="16" t="s">
        <v>1713</v>
      </c>
      <c r="F639" s="12"/>
      <c r="G639" s="12" t="s">
        <v>1712</v>
      </c>
      <c r="H639" s="15"/>
      <c r="I639" s="19"/>
    </row>
    <row r="640" spans="1:9">
      <c r="A640" s="18" t="s">
        <v>2466</v>
      </c>
      <c r="B640" s="7"/>
      <c r="D640" s="16" t="s">
        <v>1711</v>
      </c>
      <c r="F640" s="12"/>
      <c r="G640" s="12" t="s">
        <v>1709</v>
      </c>
      <c r="H640" s="15"/>
      <c r="I640" s="19"/>
    </row>
    <row r="641" spans="1:9">
      <c r="A641" s="18" t="s">
        <v>2466</v>
      </c>
      <c r="B641" s="7"/>
      <c r="E641" s="16" t="s">
        <v>1710</v>
      </c>
      <c r="F641" s="12"/>
      <c r="G641" s="12" t="s">
        <v>1709</v>
      </c>
      <c r="H641" s="15"/>
      <c r="I641" s="19"/>
    </row>
    <row r="642" spans="1:9">
      <c r="A642" s="18" t="s">
        <v>2466</v>
      </c>
      <c r="B642" s="7"/>
      <c r="D642" s="16" t="s">
        <v>1708</v>
      </c>
      <c r="F642" s="12"/>
      <c r="G642" s="12" t="s">
        <v>1706</v>
      </c>
      <c r="H642" s="15"/>
      <c r="I642" s="19"/>
    </row>
    <row r="643" spans="1:9">
      <c r="A643" s="18" t="s">
        <v>2466</v>
      </c>
      <c r="B643" s="7"/>
      <c r="E643" s="16" t="s">
        <v>1707</v>
      </c>
      <c r="F643" s="12"/>
      <c r="G643" s="12" t="s">
        <v>1706</v>
      </c>
      <c r="H643" s="15"/>
      <c r="I643" s="19"/>
    </row>
    <row r="644" spans="1:9">
      <c r="A644" s="18" t="s">
        <v>2466</v>
      </c>
      <c r="B644" s="18" t="s">
        <v>1705</v>
      </c>
      <c r="F644" s="17" t="s">
        <v>2465</v>
      </c>
      <c r="G644" s="17" t="s">
        <v>1704</v>
      </c>
      <c r="H644" s="15"/>
      <c r="I644" s="19"/>
    </row>
    <row r="645" spans="1:9">
      <c r="A645" s="18" t="s">
        <v>2466</v>
      </c>
      <c r="B645" s="7"/>
      <c r="C645" s="18" t="s">
        <v>1703</v>
      </c>
      <c r="F645" s="17"/>
      <c r="G645" s="17" t="s">
        <v>1700</v>
      </c>
      <c r="H645" s="15"/>
      <c r="I645" s="19"/>
    </row>
    <row r="646" spans="1:9">
      <c r="A646" s="18" t="s">
        <v>2466</v>
      </c>
      <c r="B646" s="7"/>
      <c r="D646" s="16" t="s">
        <v>1702</v>
      </c>
      <c r="F646" s="12"/>
      <c r="G646" s="12" t="s">
        <v>1700</v>
      </c>
      <c r="H646" s="20"/>
      <c r="I646" s="19"/>
    </row>
    <row r="647" spans="1:9" s="24" customFormat="1">
      <c r="A647" s="18" t="s">
        <v>2466</v>
      </c>
      <c r="C647" s="27"/>
      <c r="E647" s="16" t="s">
        <v>1701</v>
      </c>
      <c r="F647" s="12"/>
      <c r="G647" s="12" t="s">
        <v>1700</v>
      </c>
      <c r="H647" s="20"/>
      <c r="I647" s="25"/>
    </row>
    <row r="648" spans="1:9">
      <c r="A648" s="18" t="s">
        <v>2466</v>
      </c>
      <c r="B648" s="7"/>
      <c r="C648" s="18" t="s">
        <v>1699</v>
      </c>
      <c r="F648" s="17"/>
      <c r="G648" s="17" t="s">
        <v>1696</v>
      </c>
      <c r="H648" s="15"/>
      <c r="I648" s="19"/>
    </row>
    <row r="649" spans="1:9">
      <c r="A649" s="18" t="s">
        <v>2466</v>
      </c>
      <c r="B649" s="7"/>
      <c r="D649" s="16" t="s">
        <v>1698</v>
      </c>
      <c r="F649" s="12"/>
      <c r="G649" s="12" t="s">
        <v>1696</v>
      </c>
      <c r="H649" s="15"/>
      <c r="I649" s="19"/>
    </row>
    <row r="650" spans="1:9" s="24" customFormat="1">
      <c r="A650" s="18" t="s">
        <v>2466</v>
      </c>
      <c r="C650" s="27"/>
      <c r="E650" s="16" t="s">
        <v>1697</v>
      </c>
      <c r="F650" s="12"/>
      <c r="G650" s="12" t="s">
        <v>1696</v>
      </c>
      <c r="H650" s="26"/>
      <c r="I650" s="25"/>
    </row>
    <row r="651" spans="1:9">
      <c r="A651" s="18" t="s">
        <v>2466</v>
      </c>
      <c r="B651" s="7"/>
      <c r="C651" s="18" t="s">
        <v>1695</v>
      </c>
      <c r="F651" s="17"/>
      <c r="G651" s="17" t="s">
        <v>1694</v>
      </c>
      <c r="H651" s="15"/>
      <c r="I651" s="19"/>
    </row>
    <row r="652" spans="1:9">
      <c r="A652" s="18" t="s">
        <v>2466</v>
      </c>
      <c r="B652" s="7"/>
      <c r="D652" s="16" t="s">
        <v>1693</v>
      </c>
      <c r="F652" s="12"/>
      <c r="G652" s="12" t="s">
        <v>1691</v>
      </c>
      <c r="H652" s="15"/>
      <c r="I652" s="19"/>
    </row>
    <row r="653" spans="1:9" s="24" customFormat="1">
      <c r="A653" s="18" t="s">
        <v>2466</v>
      </c>
      <c r="C653" s="27"/>
      <c r="E653" s="16" t="s">
        <v>1692</v>
      </c>
      <c r="F653" s="12"/>
      <c r="G653" s="12" t="s">
        <v>1691</v>
      </c>
      <c r="H653" s="26"/>
      <c r="I653" s="25"/>
    </row>
    <row r="654" spans="1:9" s="24" customFormat="1">
      <c r="A654" s="18" t="s">
        <v>2466</v>
      </c>
      <c r="C654" s="27"/>
      <c r="D654" s="16" t="s">
        <v>1690</v>
      </c>
      <c r="F654" s="23"/>
      <c r="G654" s="23" t="s">
        <v>1688</v>
      </c>
      <c r="H654" s="26"/>
      <c r="I654" s="25"/>
    </row>
    <row r="655" spans="1:9">
      <c r="A655" s="18" t="s">
        <v>2466</v>
      </c>
      <c r="B655" s="7"/>
      <c r="E655" s="16" t="s">
        <v>1689</v>
      </c>
      <c r="F655" s="23"/>
      <c r="G655" s="23" t="s">
        <v>1688</v>
      </c>
      <c r="H655" s="21"/>
      <c r="I655" s="19"/>
    </row>
    <row r="656" spans="1:9">
      <c r="A656" s="18" t="s">
        <v>2466</v>
      </c>
      <c r="B656" s="18" t="s">
        <v>1687</v>
      </c>
      <c r="F656" s="17" t="s">
        <v>2465</v>
      </c>
      <c r="G656" s="17" t="s">
        <v>1686</v>
      </c>
      <c r="H656" s="20"/>
      <c r="I656" s="19"/>
    </row>
    <row r="657" spans="1:9">
      <c r="A657" s="18" t="s">
        <v>2466</v>
      </c>
      <c r="B657" s="7"/>
      <c r="C657" s="18" t="s">
        <v>1685</v>
      </c>
      <c r="F657" s="17"/>
      <c r="G657" s="17" t="s">
        <v>1684</v>
      </c>
      <c r="H657" s="20"/>
      <c r="I657" s="19"/>
    </row>
    <row r="658" spans="1:9">
      <c r="A658" s="18" t="s">
        <v>2466</v>
      </c>
      <c r="B658" s="7"/>
      <c r="D658" s="16" t="s">
        <v>1683</v>
      </c>
      <c r="F658" s="12"/>
      <c r="G658" s="12" t="s">
        <v>1681</v>
      </c>
      <c r="H658" s="20"/>
      <c r="I658" s="19"/>
    </row>
    <row r="659" spans="1:9" s="24" customFormat="1">
      <c r="A659" s="18" t="s">
        <v>2466</v>
      </c>
      <c r="C659" s="27"/>
      <c r="E659" s="16" t="s">
        <v>1682</v>
      </c>
      <c r="F659" s="12"/>
      <c r="G659" s="12" t="s">
        <v>1681</v>
      </c>
      <c r="H659" s="20"/>
      <c r="I659" s="25"/>
    </row>
    <row r="660" spans="1:9" s="24" customFormat="1">
      <c r="A660" s="18" t="s">
        <v>2466</v>
      </c>
      <c r="C660" s="27"/>
      <c r="D660" s="16" t="s">
        <v>1680</v>
      </c>
      <c r="F660" s="23"/>
      <c r="G660" s="23" t="s">
        <v>1678</v>
      </c>
      <c r="H660" s="20"/>
      <c r="I660" s="25"/>
    </row>
    <row r="661" spans="1:9" s="24" customFormat="1">
      <c r="A661" s="18" t="s">
        <v>2466</v>
      </c>
      <c r="C661" s="27"/>
      <c r="E661" s="16" t="s">
        <v>1679</v>
      </c>
      <c r="F661" s="23"/>
      <c r="G661" s="23" t="s">
        <v>1678</v>
      </c>
      <c r="H661" s="20"/>
      <c r="I661" s="25"/>
    </row>
    <row r="662" spans="1:9">
      <c r="A662" s="18" t="s">
        <v>2466</v>
      </c>
      <c r="B662" s="7"/>
      <c r="D662" s="16" t="s">
        <v>1677</v>
      </c>
      <c r="F662" s="12"/>
      <c r="G662" s="12" t="s">
        <v>1675</v>
      </c>
      <c r="H662" s="20"/>
      <c r="I662" s="19"/>
    </row>
    <row r="663" spans="1:9">
      <c r="A663" s="18" t="s">
        <v>2466</v>
      </c>
      <c r="B663" s="7"/>
      <c r="E663" s="16" t="s">
        <v>1676</v>
      </c>
      <c r="F663" s="12"/>
      <c r="G663" s="12" t="s">
        <v>1675</v>
      </c>
      <c r="H663" s="20"/>
      <c r="I663" s="19"/>
    </row>
    <row r="664" spans="1:9">
      <c r="A664" s="18" t="s">
        <v>2466</v>
      </c>
      <c r="B664" s="7"/>
      <c r="C664" s="18" t="s">
        <v>1674</v>
      </c>
      <c r="F664" s="17"/>
      <c r="G664" s="17" t="s">
        <v>1671</v>
      </c>
      <c r="H664" s="15"/>
      <c r="I664" s="19"/>
    </row>
    <row r="665" spans="1:9">
      <c r="A665" s="18" t="s">
        <v>2466</v>
      </c>
      <c r="B665" s="7"/>
      <c r="D665" s="16" t="s">
        <v>1673</v>
      </c>
      <c r="F665" s="12"/>
      <c r="G665" s="12" t="s">
        <v>1671</v>
      </c>
      <c r="H665" s="15"/>
      <c r="I665" s="19"/>
    </row>
    <row r="666" spans="1:9" s="24" customFormat="1">
      <c r="A666" s="18" t="s">
        <v>2466</v>
      </c>
      <c r="C666" s="27"/>
      <c r="E666" s="16" t="s">
        <v>1672</v>
      </c>
      <c r="F666" s="12"/>
      <c r="G666" s="12" t="s">
        <v>1671</v>
      </c>
      <c r="H666" s="20"/>
      <c r="I666" s="25"/>
    </row>
    <row r="667" spans="1:9">
      <c r="A667" s="18" t="s">
        <v>2466</v>
      </c>
      <c r="B667" s="7"/>
      <c r="C667" s="18" t="s">
        <v>1670</v>
      </c>
      <c r="F667" s="17"/>
      <c r="G667" s="17" t="s">
        <v>1669</v>
      </c>
      <c r="H667" s="20"/>
      <c r="I667" s="19"/>
    </row>
    <row r="668" spans="1:9">
      <c r="A668" s="18" t="s">
        <v>2466</v>
      </c>
      <c r="B668" s="7"/>
      <c r="D668" s="16" t="s">
        <v>1668</v>
      </c>
      <c r="F668" s="12"/>
      <c r="G668" s="12" t="s">
        <v>1666</v>
      </c>
      <c r="H668" s="20"/>
      <c r="I668" s="19"/>
    </row>
    <row r="669" spans="1:9">
      <c r="A669" s="18" t="s">
        <v>2466</v>
      </c>
      <c r="B669" s="7"/>
      <c r="E669" s="16" t="s">
        <v>1667</v>
      </c>
      <c r="F669" s="12"/>
      <c r="G669" s="12" t="s">
        <v>1666</v>
      </c>
      <c r="H669" s="20"/>
      <c r="I669" s="19"/>
    </row>
    <row r="670" spans="1:9">
      <c r="A670" s="18" t="s">
        <v>2466</v>
      </c>
      <c r="B670" s="7"/>
      <c r="D670" s="16" t="s">
        <v>1665</v>
      </c>
      <c r="F670" s="12"/>
      <c r="G670" s="12" t="s">
        <v>1663</v>
      </c>
      <c r="H670" s="20"/>
      <c r="I670" s="19"/>
    </row>
    <row r="671" spans="1:9">
      <c r="A671" s="18" t="s">
        <v>2466</v>
      </c>
      <c r="B671" s="7"/>
      <c r="E671" s="16" t="s">
        <v>1664</v>
      </c>
      <c r="F671" s="12"/>
      <c r="G671" s="12" t="s">
        <v>1663</v>
      </c>
      <c r="H671" s="20"/>
      <c r="I671" s="19"/>
    </row>
    <row r="672" spans="1:9">
      <c r="A672" s="18" t="s">
        <v>2466</v>
      </c>
      <c r="B672" s="7"/>
      <c r="C672" s="18" t="s">
        <v>1662</v>
      </c>
      <c r="F672" s="17"/>
      <c r="G672" s="17" t="s">
        <v>1659</v>
      </c>
      <c r="H672" s="15"/>
      <c r="I672" s="19"/>
    </row>
    <row r="673" spans="1:9">
      <c r="A673" s="18" t="s">
        <v>2466</v>
      </c>
      <c r="B673" s="7"/>
      <c r="D673" s="16" t="s">
        <v>1661</v>
      </c>
      <c r="F673" s="12"/>
      <c r="G673" s="12" t="s">
        <v>1659</v>
      </c>
      <c r="H673" s="15"/>
      <c r="I673" s="19"/>
    </row>
    <row r="674" spans="1:9" s="24" customFormat="1">
      <c r="A674" s="18" t="s">
        <v>2466</v>
      </c>
      <c r="C674" s="27"/>
      <c r="E674" s="16" t="s">
        <v>1660</v>
      </c>
      <c r="F674" s="12"/>
      <c r="G674" s="12" t="s">
        <v>1659</v>
      </c>
      <c r="H674" s="26"/>
      <c r="I674" s="25"/>
    </row>
    <row r="675" spans="1:9">
      <c r="A675" s="18" t="s">
        <v>2466</v>
      </c>
      <c r="B675" s="7"/>
      <c r="C675" s="18" t="s">
        <v>1658</v>
      </c>
      <c r="F675" s="17"/>
      <c r="G675" s="17" t="s">
        <v>1657</v>
      </c>
      <c r="H675" s="15"/>
      <c r="I675" s="19"/>
    </row>
    <row r="676" spans="1:9">
      <c r="A676" s="18" t="s">
        <v>2466</v>
      </c>
      <c r="B676" s="7"/>
      <c r="D676" s="16" t="s">
        <v>1656</v>
      </c>
      <c r="F676" s="12"/>
      <c r="G676" s="12" t="s">
        <v>1654</v>
      </c>
      <c r="H676" s="15"/>
      <c r="I676" s="19"/>
    </row>
    <row r="677" spans="1:9" s="24" customFormat="1">
      <c r="A677" s="18" t="s">
        <v>2466</v>
      </c>
      <c r="C677" s="27"/>
      <c r="E677" s="16" t="s">
        <v>1655</v>
      </c>
      <c r="F677" s="12"/>
      <c r="G677" s="12" t="s">
        <v>1654</v>
      </c>
      <c r="H677" s="26"/>
      <c r="I677" s="25"/>
    </row>
    <row r="678" spans="1:9" s="24" customFormat="1">
      <c r="A678" s="18" t="s">
        <v>2466</v>
      </c>
      <c r="C678" s="27"/>
      <c r="D678" s="16" t="s">
        <v>1653</v>
      </c>
      <c r="F678" s="23"/>
      <c r="G678" s="23" t="s">
        <v>1651</v>
      </c>
      <c r="H678" s="26"/>
      <c r="I678" s="25"/>
    </row>
    <row r="679" spans="1:9" s="24" customFormat="1">
      <c r="A679" s="18" t="s">
        <v>2466</v>
      </c>
      <c r="C679" s="27"/>
      <c r="E679" s="16" t="s">
        <v>1652</v>
      </c>
      <c r="F679" s="23"/>
      <c r="G679" s="23" t="s">
        <v>1651</v>
      </c>
      <c r="H679" s="26"/>
      <c r="I679" s="25"/>
    </row>
    <row r="680" spans="1:9">
      <c r="A680" s="18" t="s">
        <v>2466</v>
      </c>
      <c r="B680" s="7"/>
      <c r="D680" s="16" t="s">
        <v>1650</v>
      </c>
      <c r="F680" s="12"/>
      <c r="G680" s="12" t="s">
        <v>1648</v>
      </c>
      <c r="H680" s="15"/>
      <c r="I680" s="19"/>
    </row>
    <row r="681" spans="1:9">
      <c r="A681" s="18" t="s">
        <v>2466</v>
      </c>
      <c r="B681" s="7"/>
      <c r="E681" s="16" t="s">
        <v>1649</v>
      </c>
      <c r="F681" s="12"/>
      <c r="G681" s="12" t="s">
        <v>1648</v>
      </c>
      <c r="H681" s="21"/>
      <c r="I681" s="19"/>
    </row>
    <row r="682" spans="1:9">
      <c r="A682" s="18" t="s">
        <v>2466</v>
      </c>
      <c r="B682" s="18" t="s">
        <v>1647</v>
      </c>
      <c r="F682" s="17" t="s">
        <v>2465</v>
      </c>
      <c r="G682" s="17" t="s">
        <v>1644</v>
      </c>
      <c r="H682" s="20"/>
      <c r="I682" s="19"/>
    </row>
    <row r="683" spans="1:9">
      <c r="A683" s="18" t="s">
        <v>2466</v>
      </c>
      <c r="B683" s="7"/>
      <c r="C683" s="18" t="s">
        <v>1646</v>
      </c>
      <c r="F683" s="17"/>
      <c r="G683" s="17" t="s">
        <v>1644</v>
      </c>
      <c r="H683" s="20"/>
      <c r="I683" s="19"/>
    </row>
    <row r="684" spans="1:9">
      <c r="A684" s="18" t="s">
        <v>2466</v>
      </c>
      <c r="B684" s="7"/>
      <c r="D684" s="16" t="s">
        <v>1645</v>
      </c>
      <c r="F684" s="12"/>
      <c r="G684" s="12" t="s">
        <v>1644</v>
      </c>
      <c r="H684" s="20"/>
      <c r="I684" s="19"/>
    </row>
    <row r="685" spans="1:9">
      <c r="A685" s="18" t="s">
        <v>2466</v>
      </c>
      <c r="B685" s="7"/>
      <c r="E685" s="16" t="s">
        <v>1643</v>
      </c>
      <c r="F685" s="12"/>
      <c r="G685" s="12" t="s">
        <v>1642</v>
      </c>
      <c r="H685" s="20"/>
      <c r="I685" s="19"/>
    </row>
    <row r="686" spans="1:9">
      <c r="A686" s="18" t="s">
        <v>2466</v>
      </c>
      <c r="B686" s="7"/>
      <c r="E686" s="16" t="s">
        <v>1641</v>
      </c>
      <c r="F686" s="12"/>
      <c r="G686" s="12" t="s">
        <v>1640</v>
      </c>
      <c r="H686" s="20"/>
      <c r="I686" s="19"/>
    </row>
    <row r="687" spans="1:9">
      <c r="A687" s="18" t="s">
        <v>2466</v>
      </c>
      <c r="B687" s="7"/>
      <c r="E687" s="16" t="s">
        <v>1639</v>
      </c>
      <c r="F687" s="12"/>
      <c r="G687" s="12" t="s">
        <v>1638</v>
      </c>
      <c r="H687" s="20"/>
      <c r="I687" s="19"/>
    </row>
    <row r="688" spans="1:9">
      <c r="A688" s="18" t="s">
        <v>2466</v>
      </c>
      <c r="B688" s="7"/>
      <c r="E688" s="16" t="s">
        <v>1637</v>
      </c>
      <c r="F688" s="12"/>
      <c r="G688" s="12" t="s">
        <v>1636</v>
      </c>
      <c r="H688" s="20"/>
      <c r="I688" s="19"/>
    </row>
    <row r="689" spans="1:9">
      <c r="A689" s="18" t="s">
        <v>2466</v>
      </c>
      <c r="B689" s="18" t="s">
        <v>1635</v>
      </c>
      <c r="F689" s="17" t="s">
        <v>2465</v>
      </c>
      <c r="G689" s="17" t="s">
        <v>1634</v>
      </c>
      <c r="H689" s="15"/>
      <c r="I689" s="19"/>
    </row>
    <row r="690" spans="1:9">
      <c r="A690" s="18" t="s">
        <v>2466</v>
      </c>
      <c r="B690" s="7"/>
      <c r="C690" s="18" t="s">
        <v>1633</v>
      </c>
      <c r="F690" s="17"/>
      <c r="G690" s="17" t="s">
        <v>1632</v>
      </c>
      <c r="H690" s="15"/>
      <c r="I690" s="19"/>
    </row>
    <row r="691" spans="1:9">
      <c r="A691" s="18" t="s">
        <v>2466</v>
      </c>
      <c r="B691" s="7"/>
      <c r="D691" s="16" t="s">
        <v>1631</v>
      </c>
      <c r="F691" s="12"/>
      <c r="G691" s="12" t="s">
        <v>1629</v>
      </c>
      <c r="H691" s="15"/>
      <c r="I691" s="19"/>
    </row>
    <row r="692" spans="1:9" s="24" customFormat="1">
      <c r="A692" s="18" t="s">
        <v>2466</v>
      </c>
      <c r="C692" s="27"/>
      <c r="E692" s="16" t="s">
        <v>1630</v>
      </c>
      <c r="F692" s="12"/>
      <c r="G692" s="12" t="s">
        <v>1629</v>
      </c>
      <c r="H692" s="26"/>
      <c r="I692" s="25"/>
    </row>
    <row r="693" spans="1:9" s="24" customFormat="1">
      <c r="A693" s="18" t="s">
        <v>2466</v>
      </c>
      <c r="C693" s="27"/>
      <c r="D693" s="16" t="s">
        <v>1628</v>
      </c>
      <c r="F693" s="23"/>
      <c r="G693" s="23" t="s">
        <v>1626</v>
      </c>
      <c r="H693" s="26"/>
      <c r="I693" s="25"/>
    </row>
    <row r="694" spans="1:9" s="24" customFormat="1">
      <c r="A694" s="18" t="s">
        <v>2466</v>
      </c>
      <c r="C694" s="27"/>
      <c r="E694" s="16" t="s">
        <v>1627</v>
      </c>
      <c r="F694" s="23"/>
      <c r="G694" s="23" t="s">
        <v>1626</v>
      </c>
      <c r="H694" s="26"/>
      <c r="I694" s="25"/>
    </row>
    <row r="695" spans="1:9">
      <c r="A695" s="18" t="s">
        <v>2466</v>
      </c>
      <c r="B695" s="7"/>
      <c r="D695" s="16" t="s">
        <v>1625</v>
      </c>
      <c r="F695" s="12"/>
      <c r="G695" s="12" t="s">
        <v>1623</v>
      </c>
      <c r="H695" s="15"/>
      <c r="I695" s="19"/>
    </row>
    <row r="696" spans="1:9">
      <c r="A696" s="18" t="s">
        <v>2466</v>
      </c>
      <c r="B696" s="7"/>
      <c r="E696" s="16" t="s">
        <v>1624</v>
      </c>
      <c r="F696" s="12"/>
      <c r="G696" s="12" t="s">
        <v>1623</v>
      </c>
      <c r="H696" s="15"/>
      <c r="I696" s="19"/>
    </row>
    <row r="697" spans="1:9">
      <c r="A697" s="18" t="s">
        <v>2466</v>
      </c>
      <c r="B697" s="7"/>
      <c r="C697" s="18" t="s">
        <v>1622</v>
      </c>
      <c r="F697" s="17"/>
      <c r="G697" s="17" t="s">
        <v>1619</v>
      </c>
      <c r="H697" s="15"/>
      <c r="I697" s="19"/>
    </row>
    <row r="698" spans="1:9">
      <c r="A698" s="18" t="s">
        <v>2466</v>
      </c>
      <c r="B698" s="7"/>
      <c r="D698" s="16" t="s">
        <v>1621</v>
      </c>
      <c r="F698" s="12"/>
      <c r="G698" s="12" t="s">
        <v>1619</v>
      </c>
      <c r="H698" s="15"/>
      <c r="I698" s="19"/>
    </row>
    <row r="699" spans="1:9" s="24" customFormat="1">
      <c r="A699" s="18" t="s">
        <v>2466</v>
      </c>
      <c r="C699" s="27"/>
      <c r="E699" s="16" t="s">
        <v>1620</v>
      </c>
      <c r="F699" s="12"/>
      <c r="G699" s="12" t="s">
        <v>1619</v>
      </c>
      <c r="H699" s="26"/>
      <c r="I699" s="25"/>
    </row>
    <row r="700" spans="1:9">
      <c r="A700" s="18" t="s">
        <v>2466</v>
      </c>
      <c r="B700" s="7"/>
      <c r="C700" s="18" t="s">
        <v>1618</v>
      </c>
      <c r="F700" s="17"/>
      <c r="G700" s="17" t="s">
        <v>1615</v>
      </c>
      <c r="H700" s="15"/>
      <c r="I700" s="19"/>
    </row>
    <row r="701" spans="1:9">
      <c r="A701" s="18" t="s">
        <v>2466</v>
      </c>
      <c r="B701" s="7"/>
      <c r="D701" s="16" t="s">
        <v>1617</v>
      </c>
      <c r="F701" s="12"/>
      <c r="G701" s="12" t="s">
        <v>1615</v>
      </c>
      <c r="H701" s="15"/>
      <c r="I701" s="19"/>
    </row>
    <row r="702" spans="1:9" s="24" customFormat="1">
      <c r="A702" s="18" t="s">
        <v>2466</v>
      </c>
      <c r="C702" s="27"/>
      <c r="E702" s="16" t="s">
        <v>1616</v>
      </c>
      <c r="F702" s="12"/>
      <c r="G702" s="12" t="s">
        <v>1615</v>
      </c>
      <c r="H702" s="26"/>
      <c r="I702" s="25"/>
    </row>
    <row r="703" spans="1:9">
      <c r="A703" s="18" t="s">
        <v>2466</v>
      </c>
      <c r="B703" s="7"/>
      <c r="C703" s="18" t="s">
        <v>1614</v>
      </c>
      <c r="F703" s="17"/>
      <c r="G703" s="17" t="s">
        <v>1611</v>
      </c>
      <c r="H703" s="15"/>
      <c r="I703" s="19"/>
    </row>
    <row r="704" spans="1:9" s="24" customFormat="1">
      <c r="A704" s="18" t="s">
        <v>2466</v>
      </c>
      <c r="C704" s="27"/>
      <c r="D704" s="16" t="s">
        <v>1613</v>
      </c>
      <c r="F704" s="23"/>
      <c r="G704" s="23" t="s">
        <v>1611</v>
      </c>
      <c r="H704" s="26"/>
      <c r="I704" s="25"/>
    </row>
    <row r="705" spans="1:9">
      <c r="A705" s="18" t="s">
        <v>2466</v>
      </c>
      <c r="B705" s="7"/>
      <c r="E705" s="16" t="s">
        <v>1612</v>
      </c>
      <c r="F705" s="23"/>
      <c r="G705" s="23" t="s">
        <v>1611</v>
      </c>
      <c r="H705" s="15"/>
      <c r="I705" s="19"/>
    </row>
    <row r="706" spans="1:9" s="24" customFormat="1">
      <c r="A706" s="18" t="s">
        <v>2466</v>
      </c>
      <c r="C706" s="18" t="s">
        <v>1610</v>
      </c>
      <c r="F706" s="28"/>
      <c r="G706" s="28" t="s">
        <v>1607</v>
      </c>
      <c r="H706" s="26"/>
      <c r="I706" s="25"/>
    </row>
    <row r="707" spans="1:9">
      <c r="A707" s="18" t="s">
        <v>2466</v>
      </c>
      <c r="B707" s="7"/>
      <c r="D707" s="16" t="s">
        <v>1609</v>
      </c>
      <c r="F707" s="12"/>
      <c r="G707" s="12" t="s">
        <v>1607</v>
      </c>
      <c r="H707" s="15"/>
      <c r="I707" s="19"/>
    </row>
    <row r="708" spans="1:9" s="24" customFormat="1">
      <c r="A708" s="18" t="s">
        <v>2466</v>
      </c>
      <c r="C708" s="27"/>
      <c r="E708" s="16" t="s">
        <v>1608</v>
      </c>
      <c r="F708" s="12"/>
      <c r="G708" s="12" t="s">
        <v>1607</v>
      </c>
      <c r="H708" s="26"/>
      <c r="I708" s="25"/>
    </row>
    <row r="709" spans="1:9" s="24" customFormat="1">
      <c r="A709" s="18" t="s">
        <v>2466</v>
      </c>
      <c r="C709" s="18" t="s">
        <v>1606</v>
      </c>
      <c r="F709" s="28"/>
      <c r="G709" s="28" t="s">
        <v>1605</v>
      </c>
      <c r="H709" s="26"/>
      <c r="I709" s="25"/>
    </row>
    <row r="710" spans="1:9">
      <c r="A710" s="18" t="s">
        <v>2466</v>
      </c>
      <c r="B710" s="7"/>
      <c r="D710" s="16" t="s">
        <v>1604</v>
      </c>
      <c r="F710" s="12"/>
      <c r="G710" s="12" t="s">
        <v>1602</v>
      </c>
      <c r="H710" s="15"/>
      <c r="I710" s="19"/>
    </row>
    <row r="711" spans="1:9">
      <c r="A711" s="18" t="s">
        <v>2466</v>
      </c>
      <c r="B711" s="7"/>
      <c r="E711" s="16" t="s">
        <v>1603</v>
      </c>
      <c r="F711" s="12"/>
      <c r="G711" s="12" t="s">
        <v>1602</v>
      </c>
      <c r="H711" s="15"/>
      <c r="I711" s="19"/>
    </row>
    <row r="712" spans="1:9">
      <c r="A712" s="18" t="s">
        <v>2466</v>
      </c>
      <c r="B712" s="7"/>
      <c r="D712" s="16" t="s">
        <v>1601</v>
      </c>
      <c r="F712" s="12"/>
      <c r="G712" s="12" t="s">
        <v>1599</v>
      </c>
      <c r="H712" s="15"/>
      <c r="I712" s="19"/>
    </row>
    <row r="713" spans="1:9">
      <c r="A713" s="18" t="s">
        <v>2466</v>
      </c>
      <c r="B713" s="7"/>
      <c r="E713" s="16" t="s">
        <v>1600</v>
      </c>
      <c r="F713" s="12"/>
      <c r="G713" s="12" t="s">
        <v>1599</v>
      </c>
      <c r="H713" s="21"/>
      <c r="I713" s="19"/>
    </row>
    <row r="714" spans="1:9">
      <c r="A714" s="18" t="s">
        <v>2466</v>
      </c>
      <c r="B714" s="18" t="s">
        <v>1598</v>
      </c>
      <c r="F714" s="17" t="s">
        <v>2465</v>
      </c>
      <c r="G714" s="17" t="s">
        <v>1597</v>
      </c>
      <c r="H714" s="20"/>
      <c r="I714" s="19"/>
    </row>
    <row r="715" spans="1:9">
      <c r="A715" s="18" t="s">
        <v>2466</v>
      </c>
      <c r="B715" s="7"/>
      <c r="C715" s="18" t="s">
        <v>1596</v>
      </c>
      <c r="F715" s="17"/>
      <c r="G715" s="17" t="s">
        <v>1595</v>
      </c>
      <c r="H715" s="15"/>
      <c r="I715" s="19"/>
    </row>
    <row r="716" spans="1:9">
      <c r="A716" s="18" t="s">
        <v>2466</v>
      </c>
      <c r="B716" s="7"/>
      <c r="D716" s="16" t="s">
        <v>1594</v>
      </c>
      <c r="F716" s="12"/>
      <c r="G716" s="12" t="s">
        <v>1592</v>
      </c>
      <c r="H716" s="15"/>
      <c r="I716" s="19"/>
    </row>
    <row r="717" spans="1:9" s="24" customFormat="1">
      <c r="A717" s="18" t="s">
        <v>2466</v>
      </c>
      <c r="C717" s="27"/>
      <c r="E717" s="16" t="s">
        <v>1593</v>
      </c>
      <c r="F717" s="12"/>
      <c r="G717" s="12" t="s">
        <v>1592</v>
      </c>
      <c r="H717" s="26"/>
      <c r="I717" s="25"/>
    </row>
    <row r="718" spans="1:9" s="24" customFormat="1">
      <c r="A718" s="18" t="s">
        <v>2466</v>
      </c>
      <c r="C718" s="27"/>
      <c r="D718" s="16" t="s">
        <v>1591</v>
      </c>
      <c r="F718" s="23"/>
      <c r="G718" s="23" t="s">
        <v>1589</v>
      </c>
      <c r="H718" s="26"/>
      <c r="I718" s="25"/>
    </row>
    <row r="719" spans="1:9" s="24" customFormat="1">
      <c r="A719" s="18" t="s">
        <v>2466</v>
      </c>
      <c r="C719" s="27"/>
      <c r="E719" s="16" t="s">
        <v>1590</v>
      </c>
      <c r="F719" s="23"/>
      <c r="G719" s="23" t="s">
        <v>1589</v>
      </c>
      <c r="H719" s="26"/>
      <c r="I719" s="25"/>
    </row>
    <row r="720" spans="1:9" s="24" customFormat="1">
      <c r="A720" s="18" t="s">
        <v>2466</v>
      </c>
      <c r="C720" s="27"/>
      <c r="D720" s="16" t="s">
        <v>1588</v>
      </c>
      <c r="F720" s="23"/>
      <c r="G720" s="23" t="s">
        <v>1586</v>
      </c>
      <c r="H720" s="26"/>
      <c r="I720" s="25"/>
    </row>
    <row r="721" spans="1:9" s="24" customFormat="1">
      <c r="A721" s="18" t="s">
        <v>2466</v>
      </c>
      <c r="C721" s="27"/>
      <c r="E721" s="16" t="s">
        <v>1587</v>
      </c>
      <c r="F721" s="23"/>
      <c r="G721" s="23" t="s">
        <v>1586</v>
      </c>
      <c r="H721" s="26"/>
      <c r="I721" s="25"/>
    </row>
    <row r="722" spans="1:9" s="24" customFormat="1">
      <c r="A722" s="18" t="s">
        <v>2466</v>
      </c>
      <c r="C722" s="27"/>
      <c r="D722" s="16" t="s">
        <v>1585</v>
      </c>
      <c r="F722" s="23"/>
      <c r="G722" s="23" t="s">
        <v>1583</v>
      </c>
      <c r="H722" s="26"/>
      <c r="I722" s="25"/>
    </row>
    <row r="723" spans="1:9" s="24" customFormat="1">
      <c r="A723" s="18" t="s">
        <v>2466</v>
      </c>
      <c r="C723" s="27"/>
      <c r="E723" s="16" t="s">
        <v>1584</v>
      </c>
      <c r="F723" s="23"/>
      <c r="G723" s="23" t="s">
        <v>1583</v>
      </c>
      <c r="H723" s="26"/>
      <c r="I723" s="25"/>
    </row>
    <row r="724" spans="1:9" s="24" customFormat="1">
      <c r="A724" s="18" t="s">
        <v>2466</v>
      </c>
      <c r="C724" s="27"/>
      <c r="D724" s="16" t="s">
        <v>1582</v>
      </c>
      <c r="F724" s="23"/>
      <c r="G724" s="23" t="s">
        <v>1580</v>
      </c>
      <c r="H724" s="26"/>
      <c r="I724" s="25"/>
    </row>
    <row r="725" spans="1:9" s="24" customFormat="1">
      <c r="A725" s="18" t="s">
        <v>2466</v>
      </c>
      <c r="C725" s="27"/>
      <c r="E725" s="16" t="s">
        <v>1581</v>
      </c>
      <c r="F725" s="23"/>
      <c r="G725" s="23" t="s">
        <v>1580</v>
      </c>
      <c r="H725" s="26"/>
      <c r="I725" s="25"/>
    </row>
    <row r="726" spans="1:9">
      <c r="A726" s="18" t="s">
        <v>2466</v>
      </c>
      <c r="B726" s="7"/>
      <c r="D726" s="16" t="s">
        <v>1579</v>
      </c>
      <c r="F726" s="12"/>
      <c r="G726" s="12" t="s">
        <v>1577</v>
      </c>
      <c r="H726" s="15"/>
      <c r="I726" s="19"/>
    </row>
    <row r="727" spans="1:9">
      <c r="A727" s="18" t="s">
        <v>2466</v>
      </c>
      <c r="B727" s="7"/>
      <c r="E727" s="16" t="s">
        <v>1578</v>
      </c>
      <c r="F727" s="12"/>
      <c r="G727" s="12" t="s">
        <v>1577</v>
      </c>
      <c r="H727" s="15"/>
      <c r="I727" s="19"/>
    </row>
    <row r="728" spans="1:9">
      <c r="A728" s="18" t="s">
        <v>2466</v>
      </c>
      <c r="B728" s="7"/>
      <c r="D728" s="16" t="s">
        <v>1576</v>
      </c>
      <c r="F728" s="12"/>
      <c r="G728" s="12" t="s">
        <v>1574</v>
      </c>
      <c r="H728" s="15"/>
      <c r="I728" s="19"/>
    </row>
    <row r="729" spans="1:9">
      <c r="A729" s="18" t="s">
        <v>2466</v>
      </c>
      <c r="B729" s="7"/>
      <c r="E729" s="16" t="s">
        <v>1575</v>
      </c>
      <c r="F729" s="12"/>
      <c r="G729" s="12" t="s">
        <v>1574</v>
      </c>
      <c r="H729" s="21"/>
      <c r="I729" s="19"/>
    </row>
    <row r="730" spans="1:9" ht="17.25" customHeight="1">
      <c r="A730" s="18" t="s">
        <v>2466</v>
      </c>
      <c r="B730" s="7"/>
      <c r="D730" s="16" t="s">
        <v>1573</v>
      </c>
      <c r="F730" s="12"/>
      <c r="G730" s="12" t="s">
        <v>1571</v>
      </c>
      <c r="H730" s="20"/>
      <c r="I730" s="19"/>
    </row>
    <row r="731" spans="1:9" ht="17.25" customHeight="1">
      <c r="A731" s="18" t="s">
        <v>2466</v>
      </c>
      <c r="B731" s="7"/>
      <c r="E731" s="16" t="s">
        <v>1572</v>
      </c>
      <c r="F731" s="12"/>
      <c r="G731" s="12" t="s">
        <v>1571</v>
      </c>
      <c r="H731" s="20"/>
      <c r="I731" s="19"/>
    </row>
    <row r="732" spans="1:9">
      <c r="A732" s="18" t="s">
        <v>2466</v>
      </c>
      <c r="B732" s="7"/>
      <c r="D732" s="16" t="s">
        <v>1570</v>
      </c>
      <c r="F732" s="12"/>
      <c r="G732" s="12" t="s">
        <v>1568</v>
      </c>
      <c r="H732" s="20"/>
      <c r="I732" s="19"/>
    </row>
    <row r="733" spans="1:9">
      <c r="A733" s="18" t="s">
        <v>2466</v>
      </c>
      <c r="B733" s="7"/>
      <c r="E733" s="16" t="s">
        <v>1569</v>
      </c>
      <c r="F733" s="12"/>
      <c r="G733" s="12" t="s">
        <v>1568</v>
      </c>
      <c r="H733" s="20"/>
      <c r="I733" s="19"/>
    </row>
    <row r="734" spans="1:9">
      <c r="A734" s="18" t="s">
        <v>2466</v>
      </c>
      <c r="B734" s="7"/>
      <c r="C734" s="18" t="s">
        <v>1567</v>
      </c>
      <c r="F734" s="17"/>
      <c r="G734" s="17" t="s">
        <v>1564</v>
      </c>
      <c r="H734" s="15"/>
      <c r="I734" s="19"/>
    </row>
    <row r="735" spans="1:9">
      <c r="A735" s="18" t="s">
        <v>2466</v>
      </c>
      <c r="B735" s="7"/>
      <c r="D735" s="16" t="s">
        <v>1566</v>
      </c>
      <c r="F735" s="12"/>
      <c r="G735" s="12" t="s">
        <v>1564</v>
      </c>
      <c r="H735" s="15"/>
      <c r="I735" s="19"/>
    </row>
    <row r="736" spans="1:9" s="24" customFormat="1">
      <c r="A736" s="18" t="s">
        <v>2466</v>
      </c>
      <c r="C736" s="27"/>
      <c r="E736" s="16" t="s">
        <v>1565</v>
      </c>
      <c r="F736" s="12"/>
      <c r="G736" s="12" t="s">
        <v>1564</v>
      </c>
      <c r="H736" s="20"/>
      <c r="I736" s="25"/>
    </row>
    <row r="737" spans="1:9">
      <c r="A737" s="18" t="s">
        <v>1563</v>
      </c>
      <c r="B737" s="7"/>
      <c r="F737" s="17" t="s">
        <v>1562</v>
      </c>
      <c r="G737" s="17" t="s">
        <v>1562</v>
      </c>
      <c r="H737" s="20"/>
      <c r="I737" s="19"/>
    </row>
    <row r="738" spans="1:9">
      <c r="A738" s="18" t="s">
        <v>1563</v>
      </c>
      <c r="B738" s="18" t="s">
        <v>1561</v>
      </c>
      <c r="F738" s="17" t="s">
        <v>1562</v>
      </c>
      <c r="G738" s="17" t="s">
        <v>1560</v>
      </c>
      <c r="H738" s="15"/>
      <c r="I738" s="19"/>
    </row>
    <row r="739" spans="1:9">
      <c r="A739" s="18" t="s">
        <v>1563</v>
      </c>
      <c r="B739" s="7"/>
      <c r="C739" s="18" t="s">
        <v>1559</v>
      </c>
      <c r="F739" s="17"/>
      <c r="G739" s="17" t="s">
        <v>1558</v>
      </c>
      <c r="H739" s="15"/>
      <c r="I739" s="19"/>
    </row>
    <row r="740" spans="1:9">
      <c r="A740" s="18" t="s">
        <v>1563</v>
      </c>
      <c r="B740" s="7"/>
      <c r="D740" s="16" t="s">
        <v>1557</v>
      </c>
      <c r="F740" s="12"/>
      <c r="G740" s="12" t="s">
        <v>1555</v>
      </c>
      <c r="H740" s="20"/>
      <c r="I740" s="19"/>
    </row>
    <row r="741" spans="1:9" s="24" customFormat="1">
      <c r="A741" s="18" t="s">
        <v>1563</v>
      </c>
      <c r="C741" s="27"/>
      <c r="E741" s="16" t="s">
        <v>1556</v>
      </c>
      <c r="F741" s="12"/>
      <c r="G741" s="12" t="s">
        <v>1555</v>
      </c>
      <c r="H741" s="20"/>
      <c r="I741" s="25"/>
    </row>
    <row r="742" spans="1:9" s="24" customFormat="1">
      <c r="A742" s="18" t="s">
        <v>1563</v>
      </c>
      <c r="C742" s="27"/>
      <c r="D742" s="16" t="s">
        <v>1554</v>
      </c>
      <c r="F742" s="23"/>
      <c r="G742" s="23" t="s">
        <v>1552</v>
      </c>
      <c r="H742" s="20"/>
      <c r="I742" s="25"/>
    </row>
    <row r="743" spans="1:9" s="24" customFormat="1">
      <c r="A743" s="18" t="s">
        <v>1563</v>
      </c>
      <c r="C743" s="27"/>
      <c r="E743" s="16" t="s">
        <v>1553</v>
      </c>
      <c r="F743" s="23"/>
      <c r="G743" s="23" t="s">
        <v>1552</v>
      </c>
      <c r="H743" s="20"/>
      <c r="I743" s="25"/>
    </row>
    <row r="744" spans="1:9" s="24" customFormat="1">
      <c r="A744" s="18" t="s">
        <v>1563</v>
      </c>
      <c r="C744" s="27"/>
      <c r="D744" s="16" t="s">
        <v>1551</v>
      </c>
      <c r="F744" s="23"/>
      <c r="G744" s="23" t="s">
        <v>1549</v>
      </c>
      <c r="H744" s="20"/>
      <c r="I744" s="25"/>
    </row>
    <row r="745" spans="1:9" s="24" customFormat="1">
      <c r="A745" s="18" t="s">
        <v>1563</v>
      </c>
      <c r="C745" s="27"/>
      <c r="E745" s="16" t="s">
        <v>1550</v>
      </c>
      <c r="F745" s="23"/>
      <c r="G745" s="23" t="s">
        <v>1549</v>
      </c>
      <c r="H745" s="20"/>
      <c r="I745" s="25"/>
    </row>
    <row r="746" spans="1:9" s="24" customFormat="1">
      <c r="A746" s="18" t="s">
        <v>1563</v>
      </c>
      <c r="C746" s="27"/>
      <c r="D746" s="16" t="s">
        <v>1548</v>
      </c>
      <c r="F746" s="23"/>
      <c r="G746" s="23" t="s">
        <v>1546</v>
      </c>
      <c r="H746" s="20"/>
      <c r="I746" s="25"/>
    </row>
    <row r="747" spans="1:9">
      <c r="A747" s="18" t="s">
        <v>1563</v>
      </c>
      <c r="B747" s="7"/>
      <c r="E747" s="16" t="s">
        <v>1547</v>
      </c>
      <c r="F747" s="23"/>
      <c r="G747" s="23" t="s">
        <v>1546</v>
      </c>
      <c r="H747" s="20"/>
      <c r="I747" s="19"/>
    </row>
    <row r="748" spans="1:9">
      <c r="A748" s="18" t="s">
        <v>1563</v>
      </c>
      <c r="B748" s="7"/>
      <c r="D748" s="16" t="s">
        <v>1545</v>
      </c>
      <c r="F748" s="12"/>
      <c r="G748" s="12" t="s">
        <v>1543</v>
      </c>
      <c r="H748" s="20"/>
      <c r="I748" s="19"/>
    </row>
    <row r="749" spans="1:9">
      <c r="A749" s="18" t="s">
        <v>1563</v>
      </c>
      <c r="B749" s="7"/>
      <c r="E749" s="16" t="s">
        <v>1544</v>
      </c>
      <c r="F749" s="12"/>
      <c r="G749" s="12" t="s">
        <v>1543</v>
      </c>
      <c r="H749" s="20"/>
      <c r="I749" s="19"/>
    </row>
    <row r="750" spans="1:9">
      <c r="A750" s="18" t="s">
        <v>1563</v>
      </c>
      <c r="B750" s="7"/>
      <c r="D750" s="16" t="s">
        <v>1542</v>
      </c>
      <c r="F750" s="12"/>
      <c r="G750" s="12" t="s">
        <v>1540</v>
      </c>
      <c r="H750" s="20"/>
      <c r="I750" s="19"/>
    </row>
    <row r="751" spans="1:9">
      <c r="A751" s="18" t="s">
        <v>1563</v>
      </c>
      <c r="B751" s="7"/>
      <c r="E751" s="16" t="s">
        <v>1541</v>
      </c>
      <c r="F751" s="12"/>
      <c r="G751" s="12" t="s">
        <v>1540</v>
      </c>
      <c r="H751" s="20"/>
      <c r="I751" s="19"/>
    </row>
    <row r="752" spans="1:9">
      <c r="A752" s="18" t="s">
        <v>1563</v>
      </c>
      <c r="B752" s="7"/>
      <c r="C752" s="18" t="s">
        <v>1539</v>
      </c>
      <c r="F752" s="17"/>
      <c r="G752" s="17" t="s">
        <v>1538</v>
      </c>
      <c r="H752" s="15"/>
      <c r="I752" s="19"/>
    </row>
    <row r="753" spans="1:9">
      <c r="A753" s="18" t="s">
        <v>1563</v>
      </c>
      <c r="B753" s="7"/>
      <c r="D753" s="16" t="s">
        <v>1537</v>
      </c>
      <c r="F753" s="12"/>
      <c r="G753" s="12" t="s">
        <v>1535</v>
      </c>
      <c r="H753" s="15"/>
      <c r="I753" s="19"/>
    </row>
    <row r="754" spans="1:9">
      <c r="A754" s="18" t="s">
        <v>1563</v>
      </c>
      <c r="B754" s="7"/>
      <c r="E754" s="16" t="s">
        <v>1536</v>
      </c>
      <c r="F754" s="12"/>
      <c r="G754" s="12" t="s">
        <v>1535</v>
      </c>
      <c r="H754" s="15"/>
      <c r="I754" s="19"/>
    </row>
    <row r="755" spans="1:9">
      <c r="A755" s="18" t="s">
        <v>1563</v>
      </c>
      <c r="B755" s="7"/>
      <c r="D755" s="16" t="s">
        <v>1534</v>
      </c>
      <c r="F755" s="12"/>
      <c r="G755" s="12" t="s">
        <v>1533</v>
      </c>
      <c r="H755" s="15"/>
      <c r="I755" s="19"/>
    </row>
    <row r="756" spans="1:9" s="24" customFormat="1">
      <c r="A756" s="18" t="s">
        <v>1563</v>
      </c>
      <c r="C756" s="27"/>
      <c r="E756" s="16" t="s">
        <v>1532</v>
      </c>
      <c r="F756" s="12"/>
      <c r="G756" s="12" t="s">
        <v>1531</v>
      </c>
      <c r="H756" s="26"/>
      <c r="I756" s="25"/>
    </row>
    <row r="757" spans="1:9">
      <c r="A757" s="18" t="s">
        <v>1563</v>
      </c>
      <c r="B757" s="7"/>
      <c r="E757" s="16" t="s">
        <v>1530</v>
      </c>
      <c r="F757" s="12"/>
      <c r="G757" s="12" t="s">
        <v>1529</v>
      </c>
      <c r="H757" s="15"/>
      <c r="I757" s="19"/>
    </row>
    <row r="758" spans="1:9">
      <c r="A758" s="18" t="s">
        <v>1563</v>
      </c>
      <c r="B758" s="7"/>
      <c r="E758" s="22" t="s">
        <v>1528</v>
      </c>
      <c r="F758" s="12"/>
      <c r="G758" s="12" t="s">
        <v>1527</v>
      </c>
      <c r="H758" s="15"/>
      <c r="I758" s="19"/>
    </row>
    <row r="759" spans="1:9">
      <c r="A759" s="18" t="s">
        <v>1563</v>
      </c>
      <c r="B759" s="7"/>
      <c r="D759" s="16" t="s">
        <v>1526</v>
      </c>
      <c r="F759" s="12"/>
      <c r="G759" s="12" t="s">
        <v>1524</v>
      </c>
      <c r="H759" s="15"/>
      <c r="I759" s="19"/>
    </row>
    <row r="760" spans="1:9" s="24" customFormat="1">
      <c r="A760" s="18" t="s">
        <v>1563</v>
      </c>
      <c r="C760" s="27"/>
      <c r="E760" s="16" t="s">
        <v>1525</v>
      </c>
      <c r="F760" s="12"/>
      <c r="G760" s="12" t="s">
        <v>1524</v>
      </c>
      <c r="H760" s="20"/>
      <c r="I760" s="25"/>
    </row>
    <row r="761" spans="1:9" s="24" customFormat="1">
      <c r="A761" s="18" t="s">
        <v>1563</v>
      </c>
      <c r="C761" s="27"/>
      <c r="D761" s="16" t="s">
        <v>1523</v>
      </c>
      <c r="F761" s="23"/>
      <c r="G761" s="23" t="s">
        <v>1521</v>
      </c>
      <c r="H761" s="20"/>
      <c r="I761" s="25"/>
    </row>
    <row r="762" spans="1:9">
      <c r="A762" s="18" t="s">
        <v>1563</v>
      </c>
      <c r="B762" s="7"/>
      <c r="E762" s="16" t="s">
        <v>1522</v>
      </c>
      <c r="F762" s="23"/>
      <c r="G762" s="23" t="s">
        <v>1521</v>
      </c>
      <c r="H762" s="20"/>
      <c r="I762" s="19"/>
    </row>
    <row r="763" spans="1:9" s="24" customFormat="1">
      <c r="A763" s="18" t="s">
        <v>1563</v>
      </c>
      <c r="C763" s="18" t="s">
        <v>1520</v>
      </c>
      <c r="F763" s="28"/>
      <c r="G763" s="28" t="s">
        <v>1517</v>
      </c>
      <c r="H763" s="26"/>
      <c r="I763" s="25"/>
    </row>
    <row r="764" spans="1:9">
      <c r="A764" s="18" t="s">
        <v>1563</v>
      </c>
      <c r="B764" s="7"/>
      <c r="D764" s="16" t="s">
        <v>1519</v>
      </c>
      <c r="F764" s="12"/>
      <c r="G764" s="12" t="s">
        <v>1517</v>
      </c>
      <c r="H764" s="15"/>
      <c r="I764" s="19"/>
    </row>
    <row r="765" spans="1:9" s="24" customFormat="1">
      <c r="A765" s="18" t="s">
        <v>1563</v>
      </c>
      <c r="C765" s="27"/>
      <c r="E765" s="16" t="s">
        <v>1518</v>
      </c>
      <c r="F765" s="12"/>
      <c r="G765" s="12" t="s">
        <v>1517</v>
      </c>
      <c r="H765" s="20"/>
      <c r="I765" s="25"/>
    </row>
    <row r="766" spans="1:9">
      <c r="A766" s="18" t="s">
        <v>1563</v>
      </c>
      <c r="B766" s="7"/>
      <c r="C766" s="18" t="s">
        <v>1516</v>
      </c>
      <c r="F766" s="17"/>
      <c r="G766" s="17" t="s">
        <v>1513</v>
      </c>
      <c r="H766" s="20"/>
      <c r="I766" s="19"/>
    </row>
    <row r="767" spans="1:9">
      <c r="A767" s="18" t="s">
        <v>1563</v>
      </c>
      <c r="B767" s="7"/>
      <c r="D767" s="16" t="s">
        <v>1515</v>
      </c>
      <c r="F767" s="12"/>
      <c r="G767" s="12" t="s">
        <v>1513</v>
      </c>
      <c r="H767" s="20"/>
      <c r="I767" s="19"/>
    </row>
    <row r="768" spans="1:9">
      <c r="A768" s="18" t="s">
        <v>1563</v>
      </c>
      <c r="B768" s="7"/>
      <c r="E768" s="16" t="s">
        <v>1514</v>
      </c>
      <c r="F768" s="12"/>
      <c r="G768" s="12" t="s">
        <v>1513</v>
      </c>
      <c r="H768" s="20"/>
      <c r="I768" s="19"/>
    </row>
    <row r="769" spans="1:9">
      <c r="A769" s="18" t="s">
        <v>1512</v>
      </c>
      <c r="B769" s="7"/>
      <c r="F769" s="17" t="s">
        <v>1511</v>
      </c>
      <c r="G769" s="17" t="s">
        <v>1511</v>
      </c>
      <c r="H769" s="20"/>
      <c r="I769" s="19"/>
    </row>
    <row r="770" spans="1:9">
      <c r="A770" s="18" t="s">
        <v>1512</v>
      </c>
      <c r="B770" s="18" t="s">
        <v>1510</v>
      </c>
      <c r="F770" s="17" t="s">
        <v>1511</v>
      </c>
      <c r="G770" s="17" t="s">
        <v>1506</v>
      </c>
      <c r="H770" s="15"/>
      <c r="I770" s="19"/>
    </row>
    <row r="771" spans="1:9">
      <c r="A771" s="18" t="s">
        <v>1512</v>
      </c>
      <c r="B771" s="7"/>
      <c r="C771" s="18" t="s">
        <v>1509</v>
      </c>
      <c r="F771" s="17"/>
      <c r="G771" s="17" t="s">
        <v>1506</v>
      </c>
      <c r="H771" s="15"/>
      <c r="I771" s="19"/>
    </row>
    <row r="772" spans="1:9">
      <c r="A772" s="18" t="s">
        <v>1512</v>
      </c>
      <c r="B772" s="7"/>
      <c r="D772" s="16" t="s">
        <v>1508</v>
      </c>
      <c r="F772" s="12"/>
      <c r="G772" s="12" t="s">
        <v>1506</v>
      </c>
      <c r="H772" s="15"/>
      <c r="I772" s="19"/>
    </row>
    <row r="773" spans="1:9" s="24" customFormat="1">
      <c r="A773" s="18" t="s">
        <v>1512</v>
      </c>
      <c r="C773" s="27"/>
      <c r="E773" s="16" t="s">
        <v>1507</v>
      </c>
      <c r="F773" s="12"/>
      <c r="G773" s="12" t="s">
        <v>1506</v>
      </c>
      <c r="H773" s="26"/>
      <c r="I773" s="25"/>
    </row>
    <row r="774" spans="1:9">
      <c r="A774" s="18" t="s">
        <v>1512</v>
      </c>
      <c r="B774" s="18" t="s">
        <v>1505</v>
      </c>
      <c r="F774" s="17" t="s">
        <v>1511</v>
      </c>
      <c r="G774" s="17" t="s">
        <v>1501</v>
      </c>
      <c r="H774" s="15"/>
      <c r="I774" s="19"/>
    </row>
    <row r="775" spans="1:9">
      <c r="A775" s="18" t="s">
        <v>1512</v>
      </c>
      <c r="B775" s="7"/>
      <c r="C775" s="18" t="s">
        <v>1504</v>
      </c>
      <c r="F775" s="17"/>
      <c r="G775" s="17" t="s">
        <v>1501</v>
      </c>
      <c r="H775" s="15"/>
      <c r="I775" s="19"/>
    </row>
    <row r="776" spans="1:9">
      <c r="A776" s="18" t="s">
        <v>1512</v>
      </c>
      <c r="B776" s="7"/>
      <c r="D776" s="16" t="s">
        <v>1503</v>
      </c>
      <c r="F776" s="12"/>
      <c r="G776" s="12" t="s">
        <v>1501</v>
      </c>
      <c r="H776" s="15"/>
      <c r="I776" s="19"/>
    </row>
    <row r="777" spans="1:9" s="24" customFormat="1">
      <c r="A777" s="18" t="s">
        <v>1512</v>
      </c>
      <c r="C777" s="27"/>
      <c r="E777" s="16" t="s">
        <v>1502</v>
      </c>
      <c r="F777" s="12"/>
      <c r="G777" s="12" t="s">
        <v>1501</v>
      </c>
      <c r="H777" s="20"/>
      <c r="I777" s="25"/>
    </row>
    <row r="778" spans="1:9">
      <c r="A778" s="18" t="s">
        <v>1512</v>
      </c>
      <c r="B778" s="18" t="s">
        <v>1500</v>
      </c>
      <c r="F778" s="17" t="s">
        <v>1511</v>
      </c>
      <c r="G778" s="17" t="s">
        <v>1499</v>
      </c>
      <c r="H778" s="20"/>
      <c r="I778" s="19"/>
    </row>
    <row r="779" spans="1:9">
      <c r="A779" s="18" t="s">
        <v>1512</v>
      </c>
      <c r="B779" s="7"/>
      <c r="C779" s="18" t="s">
        <v>1498</v>
      </c>
      <c r="F779" s="17"/>
      <c r="G779" s="17" t="s">
        <v>1497</v>
      </c>
      <c r="H779" s="15"/>
      <c r="I779" s="19"/>
    </row>
    <row r="780" spans="1:9" s="24" customFormat="1">
      <c r="A780" s="18" t="s">
        <v>1512</v>
      </c>
      <c r="C780" s="27"/>
      <c r="D780" s="16" t="s">
        <v>1496</v>
      </c>
      <c r="F780" s="23"/>
      <c r="G780" s="23" t="s">
        <v>1494</v>
      </c>
      <c r="H780" s="26"/>
      <c r="I780" s="25"/>
    </row>
    <row r="781" spans="1:9" s="24" customFormat="1">
      <c r="A781" s="18" t="s">
        <v>1512</v>
      </c>
      <c r="C781" s="27"/>
      <c r="E781" s="16" t="s">
        <v>1495</v>
      </c>
      <c r="F781" s="23"/>
      <c r="G781" s="23" t="s">
        <v>1494</v>
      </c>
      <c r="H781" s="26"/>
      <c r="I781" s="25"/>
    </row>
    <row r="782" spans="1:9">
      <c r="A782" s="18" t="s">
        <v>1512</v>
      </c>
      <c r="B782" s="7"/>
      <c r="D782" s="16" t="s">
        <v>1493</v>
      </c>
      <c r="F782" s="12"/>
      <c r="G782" s="12" t="s">
        <v>1491</v>
      </c>
      <c r="H782" s="15"/>
      <c r="I782" s="19"/>
    </row>
    <row r="783" spans="1:9" s="24" customFormat="1">
      <c r="A783" s="18" t="s">
        <v>1512</v>
      </c>
      <c r="C783" s="27"/>
      <c r="E783" s="16" t="s">
        <v>1492</v>
      </c>
      <c r="F783" s="12"/>
      <c r="G783" s="12" t="s">
        <v>1491</v>
      </c>
      <c r="H783" s="20"/>
      <c r="I783" s="25"/>
    </row>
    <row r="784" spans="1:9" s="24" customFormat="1">
      <c r="A784" s="18" t="s">
        <v>1512</v>
      </c>
      <c r="C784" s="18" t="s">
        <v>1490</v>
      </c>
      <c r="F784" s="28"/>
      <c r="G784" s="28" t="s">
        <v>1489</v>
      </c>
      <c r="H784" s="20"/>
      <c r="I784" s="25"/>
    </row>
    <row r="785" spans="1:9" s="24" customFormat="1">
      <c r="A785" s="18" t="s">
        <v>1512</v>
      </c>
      <c r="C785" s="27"/>
      <c r="D785" s="16" t="s">
        <v>1488</v>
      </c>
      <c r="F785" s="23"/>
      <c r="G785" s="23" t="s">
        <v>1486</v>
      </c>
      <c r="H785" s="20"/>
      <c r="I785" s="25"/>
    </row>
    <row r="786" spans="1:9">
      <c r="A786" s="18" t="s">
        <v>1512</v>
      </c>
      <c r="B786" s="7"/>
      <c r="E786" s="16" t="s">
        <v>1487</v>
      </c>
      <c r="F786" s="23"/>
      <c r="G786" s="23" t="s">
        <v>1486</v>
      </c>
      <c r="H786" s="20"/>
      <c r="I786" s="19"/>
    </row>
    <row r="787" spans="1:9">
      <c r="A787" s="18" t="s">
        <v>1512</v>
      </c>
      <c r="B787" s="7"/>
      <c r="D787" s="16" t="s">
        <v>1485</v>
      </c>
      <c r="F787" s="12"/>
      <c r="G787" s="12" t="s">
        <v>1483</v>
      </c>
      <c r="H787" s="20"/>
      <c r="I787" s="19"/>
    </row>
    <row r="788" spans="1:9">
      <c r="A788" s="18" t="s">
        <v>1512</v>
      </c>
      <c r="B788" s="7"/>
      <c r="E788" s="16" t="s">
        <v>1484</v>
      </c>
      <c r="F788" s="12"/>
      <c r="G788" s="12" t="s">
        <v>1483</v>
      </c>
      <c r="H788" s="20"/>
      <c r="I788" s="19"/>
    </row>
    <row r="789" spans="1:9">
      <c r="A789" s="18" t="s">
        <v>1512</v>
      </c>
      <c r="B789" s="7"/>
      <c r="D789" s="16" t="s">
        <v>1482</v>
      </c>
      <c r="F789" s="12"/>
      <c r="G789" s="12" t="s">
        <v>1480</v>
      </c>
      <c r="H789" s="20"/>
      <c r="I789" s="19"/>
    </row>
    <row r="790" spans="1:9">
      <c r="A790" s="18" t="s">
        <v>1512</v>
      </c>
      <c r="B790" s="7"/>
      <c r="E790" s="16" t="s">
        <v>1481</v>
      </c>
      <c r="F790" s="12"/>
      <c r="G790" s="12" t="s">
        <v>1480</v>
      </c>
      <c r="H790" s="20"/>
      <c r="I790" s="19"/>
    </row>
    <row r="791" spans="1:9">
      <c r="A791" s="18" t="s">
        <v>1512</v>
      </c>
      <c r="B791" s="7"/>
      <c r="C791" s="18" t="s">
        <v>1479</v>
      </c>
      <c r="F791" s="17"/>
      <c r="G791" s="17" t="s">
        <v>1478</v>
      </c>
      <c r="H791" s="20"/>
      <c r="I791" s="19"/>
    </row>
    <row r="792" spans="1:9">
      <c r="A792" s="18" t="s">
        <v>1512</v>
      </c>
      <c r="B792" s="7"/>
      <c r="D792" s="16" t="s">
        <v>1477</v>
      </c>
      <c r="F792" s="12"/>
      <c r="G792" s="12" t="s">
        <v>1475</v>
      </c>
      <c r="H792" s="20"/>
      <c r="I792" s="19"/>
    </row>
    <row r="793" spans="1:9" s="24" customFormat="1">
      <c r="A793" s="18" t="s">
        <v>1512</v>
      </c>
      <c r="C793" s="27"/>
      <c r="E793" s="16" t="s">
        <v>1476</v>
      </c>
      <c r="F793" s="12"/>
      <c r="G793" s="12" t="s">
        <v>1475</v>
      </c>
      <c r="H793" s="20"/>
      <c r="I793" s="25"/>
    </row>
    <row r="794" spans="1:9" s="24" customFormat="1">
      <c r="A794" s="18" t="s">
        <v>1512</v>
      </c>
      <c r="C794" s="27"/>
      <c r="D794" s="16" t="s">
        <v>1474</v>
      </c>
      <c r="F794" s="23"/>
      <c r="G794" s="23" t="s">
        <v>1472</v>
      </c>
      <c r="H794" s="20"/>
      <c r="I794" s="25"/>
    </row>
    <row r="795" spans="1:9" s="24" customFormat="1">
      <c r="A795" s="18" t="s">
        <v>1512</v>
      </c>
      <c r="C795" s="27"/>
      <c r="E795" s="16" t="s">
        <v>1473</v>
      </c>
      <c r="F795" s="23"/>
      <c r="G795" s="23" t="s">
        <v>1472</v>
      </c>
      <c r="H795" s="20"/>
      <c r="I795" s="25"/>
    </row>
    <row r="796" spans="1:9">
      <c r="A796" s="18" t="s">
        <v>1512</v>
      </c>
      <c r="B796" s="7"/>
      <c r="D796" s="16" t="s">
        <v>1471</v>
      </c>
      <c r="F796" s="12"/>
      <c r="G796" s="12" t="s">
        <v>1469</v>
      </c>
      <c r="H796" s="20"/>
      <c r="I796" s="19"/>
    </row>
    <row r="797" spans="1:9">
      <c r="A797" s="18" t="s">
        <v>1512</v>
      </c>
      <c r="B797" s="7"/>
      <c r="E797" s="16" t="s">
        <v>1470</v>
      </c>
      <c r="F797" s="12"/>
      <c r="G797" s="12" t="s">
        <v>1469</v>
      </c>
      <c r="H797" s="20"/>
      <c r="I797" s="19"/>
    </row>
    <row r="798" spans="1:9">
      <c r="A798" s="18" t="s">
        <v>1512</v>
      </c>
      <c r="B798" s="18" t="s">
        <v>1468</v>
      </c>
      <c r="F798" s="17" t="s">
        <v>1511</v>
      </c>
      <c r="G798" s="17" t="s">
        <v>1464</v>
      </c>
      <c r="H798" s="15"/>
      <c r="I798" s="19"/>
    </row>
    <row r="799" spans="1:9">
      <c r="A799" s="18" t="s">
        <v>1512</v>
      </c>
      <c r="B799" s="7"/>
      <c r="C799" s="18" t="s">
        <v>1467</v>
      </c>
      <c r="F799" s="17"/>
      <c r="G799" s="17" t="s">
        <v>1464</v>
      </c>
      <c r="H799" s="15"/>
      <c r="I799" s="19"/>
    </row>
    <row r="800" spans="1:9">
      <c r="A800" s="18" t="s">
        <v>1512</v>
      </c>
      <c r="B800" s="7"/>
      <c r="D800" s="16" t="s">
        <v>1466</v>
      </c>
      <c r="F800" s="12"/>
      <c r="G800" s="12" t="s">
        <v>1464</v>
      </c>
      <c r="H800" s="15"/>
      <c r="I800" s="19"/>
    </row>
    <row r="801" spans="1:9" s="24" customFormat="1">
      <c r="A801" s="18" t="s">
        <v>1512</v>
      </c>
      <c r="C801" s="27"/>
      <c r="E801" s="16" t="s">
        <v>1465</v>
      </c>
      <c r="F801" s="12"/>
      <c r="G801" s="12" t="s">
        <v>1464</v>
      </c>
      <c r="H801" s="20"/>
      <c r="I801" s="25"/>
    </row>
    <row r="802" spans="1:9">
      <c r="A802" s="18" t="s">
        <v>1463</v>
      </c>
      <c r="B802" s="7"/>
      <c r="F802" s="17" t="s">
        <v>1462</v>
      </c>
      <c r="G802" s="17" t="s">
        <v>1462</v>
      </c>
      <c r="H802" s="20"/>
      <c r="I802" s="19"/>
    </row>
    <row r="803" spans="1:9">
      <c r="A803" s="18" t="s">
        <v>1463</v>
      </c>
      <c r="B803" s="18" t="s">
        <v>1461</v>
      </c>
      <c r="F803" s="17" t="s">
        <v>1462</v>
      </c>
      <c r="G803" s="17" t="s">
        <v>1457</v>
      </c>
      <c r="H803" s="20"/>
      <c r="I803" s="19"/>
    </row>
    <row r="804" spans="1:9">
      <c r="A804" s="18" t="s">
        <v>1463</v>
      </c>
      <c r="B804" s="7"/>
      <c r="C804" s="18" t="s">
        <v>1460</v>
      </c>
      <c r="F804" s="17"/>
      <c r="G804" s="17" t="s">
        <v>1457</v>
      </c>
      <c r="H804" s="20"/>
      <c r="I804" s="19"/>
    </row>
    <row r="805" spans="1:9">
      <c r="A805" s="18" t="s">
        <v>1463</v>
      </c>
      <c r="B805" s="7"/>
      <c r="D805" s="16" t="s">
        <v>1459</v>
      </c>
      <c r="F805" s="12"/>
      <c r="G805" s="12" t="s">
        <v>1457</v>
      </c>
      <c r="H805" s="20"/>
      <c r="I805" s="19"/>
    </row>
    <row r="806" spans="1:9" s="24" customFormat="1">
      <c r="A806" s="18" t="s">
        <v>1463</v>
      </c>
      <c r="C806" s="27"/>
      <c r="E806" s="16" t="s">
        <v>1458</v>
      </c>
      <c r="F806" s="12"/>
      <c r="G806" s="12" t="s">
        <v>1457</v>
      </c>
      <c r="H806" s="20"/>
      <c r="I806" s="25"/>
    </row>
    <row r="807" spans="1:9">
      <c r="A807" s="18" t="s">
        <v>1463</v>
      </c>
      <c r="B807" s="18" t="s">
        <v>1456</v>
      </c>
      <c r="F807" s="17" t="s">
        <v>1462</v>
      </c>
      <c r="G807" s="17" t="s">
        <v>1455</v>
      </c>
      <c r="H807" s="20"/>
      <c r="I807" s="19"/>
    </row>
    <row r="808" spans="1:9">
      <c r="A808" s="18" t="s">
        <v>1463</v>
      </c>
      <c r="B808" s="7"/>
      <c r="C808" s="18" t="s">
        <v>1454</v>
      </c>
      <c r="F808" s="17"/>
      <c r="G808" s="17" t="s">
        <v>1453</v>
      </c>
      <c r="H808" s="15"/>
      <c r="I808" s="19"/>
    </row>
    <row r="809" spans="1:9">
      <c r="A809" s="18" t="s">
        <v>1463</v>
      </c>
      <c r="B809" s="7"/>
      <c r="D809" s="16" t="s">
        <v>1452</v>
      </c>
      <c r="F809" s="12"/>
      <c r="G809" s="12" t="s">
        <v>1450</v>
      </c>
      <c r="H809" s="15"/>
      <c r="I809" s="19"/>
    </row>
    <row r="810" spans="1:9" s="24" customFormat="1">
      <c r="A810" s="18" t="s">
        <v>1463</v>
      </c>
      <c r="C810" s="27"/>
      <c r="E810" s="16" t="s">
        <v>1451</v>
      </c>
      <c r="F810" s="12"/>
      <c r="G810" s="12" t="s">
        <v>1450</v>
      </c>
      <c r="H810" s="26"/>
      <c r="I810" s="25"/>
    </row>
    <row r="811" spans="1:9" s="24" customFormat="1">
      <c r="A811" s="18" t="s">
        <v>1463</v>
      </c>
      <c r="C811" s="27"/>
      <c r="D811" s="16" t="s">
        <v>1449</v>
      </c>
      <c r="F811" s="23"/>
      <c r="G811" s="23" t="s">
        <v>1447</v>
      </c>
      <c r="H811" s="26"/>
      <c r="I811" s="25"/>
    </row>
    <row r="812" spans="1:9" s="24" customFormat="1">
      <c r="A812" s="18" t="s">
        <v>1463</v>
      </c>
      <c r="C812" s="27"/>
      <c r="E812" s="16" t="s">
        <v>1448</v>
      </c>
      <c r="F812" s="23"/>
      <c r="G812" s="23" t="s">
        <v>1447</v>
      </c>
      <c r="H812" s="26"/>
      <c r="I812" s="25"/>
    </row>
    <row r="813" spans="1:9">
      <c r="A813" s="18" t="s">
        <v>1463</v>
      </c>
      <c r="B813" s="7"/>
      <c r="D813" s="16" t="s">
        <v>1446</v>
      </c>
      <c r="F813" s="12"/>
      <c r="G813" s="12" t="s">
        <v>1444</v>
      </c>
      <c r="H813" s="15"/>
      <c r="I813" s="19"/>
    </row>
    <row r="814" spans="1:9">
      <c r="A814" s="18" t="s">
        <v>1463</v>
      </c>
      <c r="B814" s="7"/>
      <c r="E814" s="16" t="s">
        <v>1445</v>
      </c>
      <c r="F814" s="12"/>
      <c r="G814" s="12" t="s">
        <v>1444</v>
      </c>
      <c r="H814" s="15"/>
      <c r="I814" s="19"/>
    </row>
    <row r="815" spans="1:9">
      <c r="A815" s="18" t="s">
        <v>1463</v>
      </c>
      <c r="B815" s="7"/>
      <c r="C815" s="18" t="s">
        <v>1443</v>
      </c>
      <c r="F815" s="17"/>
      <c r="G815" s="17" t="s">
        <v>1442</v>
      </c>
      <c r="H815" s="15"/>
      <c r="I815" s="19"/>
    </row>
    <row r="816" spans="1:9">
      <c r="A816" s="18" t="s">
        <v>1463</v>
      </c>
      <c r="B816" s="7"/>
      <c r="D816" s="16" t="s">
        <v>1441</v>
      </c>
      <c r="F816" s="12"/>
      <c r="G816" s="12" t="s">
        <v>1439</v>
      </c>
      <c r="H816" s="15"/>
      <c r="I816" s="19"/>
    </row>
    <row r="817" spans="1:9" s="24" customFormat="1">
      <c r="A817" s="18" t="s">
        <v>1463</v>
      </c>
      <c r="C817" s="27"/>
      <c r="E817" s="16" t="s">
        <v>1440</v>
      </c>
      <c r="F817" s="12"/>
      <c r="G817" s="12" t="s">
        <v>1439</v>
      </c>
      <c r="H817" s="26"/>
      <c r="I817" s="25"/>
    </row>
    <row r="818" spans="1:9" s="24" customFormat="1">
      <c r="A818" s="18" t="s">
        <v>1463</v>
      </c>
      <c r="C818" s="27"/>
      <c r="D818" s="16" t="s">
        <v>1438</v>
      </c>
      <c r="F818" s="23"/>
      <c r="G818" s="23" t="s">
        <v>1436</v>
      </c>
      <c r="H818" s="26"/>
      <c r="I818" s="25"/>
    </row>
    <row r="819" spans="1:9">
      <c r="A819" s="18" t="s">
        <v>1463</v>
      </c>
      <c r="B819" s="7"/>
      <c r="E819" s="16" t="s">
        <v>1437</v>
      </c>
      <c r="F819" s="23"/>
      <c r="G819" s="23" t="s">
        <v>1436</v>
      </c>
      <c r="H819" s="15"/>
      <c r="I819" s="19"/>
    </row>
    <row r="820" spans="1:9">
      <c r="A820" s="18" t="s">
        <v>1463</v>
      </c>
      <c r="B820" s="7"/>
      <c r="C820" s="18" t="s">
        <v>1435</v>
      </c>
      <c r="F820" s="17"/>
      <c r="G820" s="17" t="s">
        <v>1434</v>
      </c>
      <c r="H820" s="15"/>
      <c r="I820" s="19"/>
    </row>
    <row r="821" spans="1:9">
      <c r="A821" s="18" t="s">
        <v>1463</v>
      </c>
      <c r="B821" s="7"/>
      <c r="D821" s="16" t="s">
        <v>1433</v>
      </c>
      <c r="F821" s="12"/>
      <c r="G821" s="12" t="s">
        <v>1431</v>
      </c>
      <c r="H821" s="15"/>
      <c r="I821" s="19"/>
    </row>
    <row r="822" spans="1:9" s="24" customFormat="1">
      <c r="A822" s="18" t="s">
        <v>1463</v>
      </c>
      <c r="C822" s="27"/>
      <c r="E822" s="16" t="s">
        <v>1432</v>
      </c>
      <c r="F822" s="12"/>
      <c r="G822" s="12" t="s">
        <v>1431</v>
      </c>
      <c r="H822" s="26"/>
      <c r="I822" s="25"/>
    </row>
    <row r="823" spans="1:9" s="24" customFormat="1">
      <c r="A823" s="18" t="s">
        <v>1463</v>
      </c>
      <c r="C823" s="27"/>
      <c r="D823" s="16" t="s">
        <v>1430</v>
      </c>
      <c r="F823" s="23"/>
      <c r="G823" s="23" t="s">
        <v>1428</v>
      </c>
      <c r="H823" s="26"/>
      <c r="I823" s="25"/>
    </row>
    <row r="824" spans="1:9">
      <c r="A824" s="18" t="s">
        <v>1463</v>
      </c>
      <c r="B824" s="7"/>
      <c r="E824" s="16" t="s">
        <v>1429</v>
      </c>
      <c r="F824" s="23"/>
      <c r="G824" s="23" t="s">
        <v>1428</v>
      </c>
      <c r="H824" s="15"/>
      <c r="I824" s="19"/>
    </row>
    <row r="825" spans="1:9">
      <c r="A825" s="18" t="s">
        <v>1463</v>
      </c>
      <c r="B825" s="18" t="s">
        <v>1427</v>
      </c>
      <c r="F825" s="17" t="s">
        <v>1462</v>
      </c>
      <c r="G825" s="17" t="s">
        <v>1426</v>
      </c>
      <c r="H825" s="15"/>
      <c r="I825" s="19"/>
    </row>
    <row r="826" spans="1:9">
      <c r="A826" s="18" t="s">
        <v>1463</v>
      </c>
      <c r="B826" s="7"/>
      <c r="C826" s="18" t="s">
        <v>1425</v>
      </c>
      <c r="F826" s="17"/>
      <c r="G826" s="17" t="s">
        <v>1424</v>
      </c>
      <c r="H826" s="15"/>
      <c r="I826" s="19"/>
    </row>
    <row r="827" spans="1:9">
      <c r="A827" s="18" t="s">
        <v>1463</v>
      </c>
      <c r="B827" s="7"/>
      <c r="D827" s="16" t="s">
        <v>1423</v>
      </c>
      <c r="F827" s="12"/>
      <c r="G827" s="12" t="s">
        <v>1421</v>
      </c>
      <c r="H827" s="15"/>
      <c r="I827" s="19"/>
    </row>
    <row r="828" spans="1:9" s="24" customFormat="1">
      <c r="A828" s="18" t="s">
        <v>1463</v>
      </c>
      <c r="C828" s="27"/>
      <c r="E828" s="16" t="s">
        <v>1422</v>
      </c>
      <c r="F828" s="12"/>
      <c r="G828" s="12" t="s">
        <v>1421</v>
      </c>
      <c r="H828" s="26"/>
      <c r="I828" s="25"/>
    </row>
    <row r="829" spans="1:9" s="24" customFormat="1">
      <c r="A829" s="18" t="s">
        <v>1463</v>
      </c>
      <c r="C829" s="27"/>
      <c r="D829" s="16" t="s">
        <v>1420</v>
      </c>
      <c r="F829" s="23"/>
      <c r="G829" s="23" t="s">
        <v>1418</v>
      </c>
      <c r="H829" s="26"/>
      <c r="I829" s="25"/>
    </row>
    <row r="830" spans="1:9" s="24" customFormat="1">
      <c r="A830" s="18" t="s">
        <v>1463</v>
      </c>
      <c r="C830" s="27"/>
      <c r="E830" s="16" t="s">
        <v>1419</v>
      </c>
      <c r="F830" s="23"/>
      <c r="G830" s="23" t="s">
        <v>1418</v>
      </c>
      <c r="H830" s="26"/>
      <c r="I830" s="25"/>
    </row>
    <row r="831" spans="1:9">
      <c r="A831" s="18" t="s">
        <v>1463</v>
      </c>
      <c r="B831" s="7"/>
      <c r="D831" s="16" t="s">
        <v>1417</v>
      </c>
      <c r="F831" s="12"/>
      <c r="G831" s="12" t="s">
        <v>1415</v>
      </c>
      <c r="H831" s="15"/>
      <c r="I831" s="19"/>
    </row>
    <row r="832" spans="1:9">
      <c r="A832" s="18" t="s">
        <v>1463</v>
      </c>
      <c r="B832" s="7"/>
      <c r="E832" s="16" t="s">
        <v>1416</v>
      </c>
      <c r="F832" s="12"/>
      <c r="G832" s="12" t="s">
        <v>1415</v>
      </c>
      <c r="H832" s="15"/>
      <c r="I832" s="19"/>
    </row>
    <row r="833" spans="1:9">
      <c r="A833" s="18" t="s">
        <v>1463</v>
      </c>
      <c r="B833" s="7"/>
      <c r="C833" s="18" t="s">
        <v>1414</v>
      </c>
      <c r="F833" s="17"/>
      <c r="G833" s="17" t="s">
        <v>1413</v>
      </c>
      <c r="H833" s="15"/>
      <c r="I833" s="19"/>
    </row>
    <row r="834" spans="1:9">
      <c r="A834" s="18" t="s">
        <v>1463</v>
      </c>
      <c r="B834" s="7"/>
      <c r="D834" s="16" t="s">
        <v>1412</v>
      </c>
      <c r="F834" s="12"/>
      <c r="G834" s="12" t="s">
        <v>1410</v>
      </c>
      <c r="H834" s="15"/>
      <c r="I834" s="19"/>
    </row>
    <row r="835" spans="1:9" s="24" customFormat="1">
      <c r="A835" s="18" t="s">
        <v>1463</v>
      </c>
      <c r="C835" s="27"/>
      <c r="E835" s="16" t="s">
        <v>1411</v>
      </c>
      <c r="F835" s="12"/>
      <c r="G835" s="12" t="s">
        <v>1410</v>
      </c>
      <c r="H835" s="26"/>
      <c r="I835" s="25"/>
    </row>
    <row r="836" spans="1:9" s="24" customFormat="1">
      <c r="A836" s="18" t="s">
        <v>1463</v>
      </c>
      <c r="C836" s="27"/>
      <c r="D836" s="16" t="s">
        <v>1409</v>
      </c>
      <c r="F836" s="23"/>
      <c r="G836" s="23" t="s">
        <v>1407</v>
      </c>
      <c r="H836" s="26"/>
      <c r="I836" s="25"/>
    </row>
    <row r="837" spans="1:9" s="24" customFormat="1">
      <c r="A837" s="18" t="s">
        <v>1463</v>
      </c>
      <c r="C837" s="27"/>
      <c r="E837" s="16" t="s">
        <v>1408</v>
      </c>
      <c r="F837" s="23"/>
      <c r="G837" s="23" t="s">
        <v>1407</v>
      </c>
      <c r="H837" s="26"/>
      <c r="I837" s="25"/>
    </row>
    <row r="838" spans="1:9" s="24" customFormat="1">
      <c r="A838" s="18" t="s">
        <v>1463</v>
      </c>
      <c r="C838" s="27"/>
      <c r="D838" s="16" t="s">
        <v>1406</v>
      </c>
      <c r="F838" s="23"/>
      <c r="G838" s="23" t="s">
        <v>1404</v>
      </c>
      <c r="H838" s="26"/>
      <c r="I838" s="25"/>
    </row>
    <row r="839" spans="1:9">
      <c r="A839" s="18" t="s">
        <v>1463</v>
      </c>
      <c r="B839" s="7"/>
      <c r="E839" s="16" t="s">
        <v>1405</v>
      </c>
      <c r="F839" s="23"/>
      <c r="G839" s="23" t="s">
        <v>1404</v>
      </c>
      <c r="H839" s="15"/>
      <c r="I839" s="19"/>
    </row>
    <row r="840" spans="1:9">
      <c r="A840" s="18" t="s">
        <v>1463</v>
      </c>
      <c r="B840" s="7"/>
      <c r="D840" s="16" t="s">
        <v>1403</v>
      </c>
      <c r="F840" s="12"/>
      <c r="G840" s="12" t="s">
        <v>1401</v>
      </c>
      <c r="H840" s="15"/>
      <c r="I840" s="19"/>
    </row>
    <row r="841" spans="1:9">
      <c r="A841" s="18" t="s">
        <v>1463</v>
      </c>
      <c r="B841" s="7"/>
      <c r="E841" s="16" t="s">
        <v>1402</v>
      </c>
      <c r="F841" s="12"/>
      <c r="G841" s="12" t="s">
        <v>1401</v>
      </c>
      <c r="H841" s="21"/>
      <c r="I841" s="19"/>
    </row>
    <row r="842" spans="1:9">
      <c r="A842" s="18" t="s">
        <v>1463</v>
      </c>
      <c r="B842" s="7"/>
      <c r="C842" s="18" t="s">
        <v>1400</v>
      </c>
      <c r="F842" s="17"/>
      <c r="G842" s="17" t="s">
        <v>1399</v>
      </c>
      <c r="H842" s="20"/>
      <c r="I842" s="19"/>
    </row>
    <row r="843" spans="1:9">
      <c r="A843" s="18" t="s">
        <v>1463</v>
      </c>
      <c r="B843" s="7"/>
      <c r="D843" s="16" t="s">
        <v>1398</v>
      </c>
      <c r="F843" s="12"/>
      <c r="G843" s="12" t="s">
        <v>1396</v>
      </c>
      <c r="H843" s="15"/>
      <c r="I843" s="19"/>
    </row>
    <row r="844" spans="1:9" s="24" customFormat="1">
      <c r="A844" s="18" t="s">
        <v>1463</v>
      </c>
      <c r="C844" s="27"/>
      <c r="E844" s="16" t="s">
        <v>1397</v>
      </c>
      <c r="F844" s="12"/>
      <c r="G844" s="12" t="s">
        <v>1396</v>
      </c>
      <c r="H844" s="26"/>
      <c r="I844" s="25"/>
    </row>
    <row r="845" spans="1:9" s="24" customFormat="1">
      <c r="A845" s="18" t="s">
        <v>1463</v>
      </c>
      <c r="C845" s="27"/>
      <c r="D845" s="16" t="s">
        <v>1395</v>
      </c>
      <c r="F845" s="23"/>
      <c r="G845" s="23" t="s">
        <v>1393</v>
      </c>
      <c r="H845" s="26"/>
      <c r="I845" s="25"/>
    </row>
    <row r="846" spans="1:9" s="24" customFormat="1">
      <c r="A846" s="18" t="s">
        <v>1463</v>
      </c>
      <c r="C846" s="27"/>
      <c r="E846" s="16" t="s">
        <v>1394</v>
      </c>
      <c r="F846" s="23"/>
      <c r="G846" s="23" t="s">
        <v>1393</v>
      </c>
      <c r="H846" s="26"/>
      <c r="I846" s="25"/>
    </row>
    <row r="847" spans="1:9" s="24" customFormat="1">
      <c r="A847" s="18" t="s">
        <v>1463</v>
      </c>
      <c r="C847" s="27"/>
      <c r="D847" s="16" t="s">
        <v>1392</v>
      </c>
      <c r="F847" s="23"/>
      <c r="G847" s="23" t="s">
        <v>1390</v>
      </c>
      <c r="H847" s="26"/>
      <c r="I847" s="25"/>
    </row>
    <row r="848" spans="1:9" s="24" customFormat="1">
      <c r="A848" s="18" t="s">
        <v>1463</v>
      </c>
      <c r="C848" s="27"/>
      <c r="E848" s="16" t="s">
        <v>1391</v>
      </c>
      <c r="F848" s="23"/>
      <c r="G848" s="23" t="s">
        <v>1390</v>
      </c>
      <c r="H848" s="26"/>
      <c r="I848" s="25"/>
    </row>
    <row r="849" spans="1:9">
      <c r="A849" s="18" t="s">
        <v>1463</v>
      </c>
      <c r="B849" s="7"/>
      <c r="D849" s="16" t="s">
        <v>1389</v>
      </c>
      <c r="F849" s="12"/>
      <c r="G849" s="12" t="s">
        <v>1387</v>
      </c>
      <c r="H849" s="15"/>
      <c r="I849" s="19"/>
    </row>
    <row r="850" spans="1:9">
      <c r="A850" s="18" t="s">
        <v>1463</v>
      </c>
      <c r="B850" s="7"/>
      <c r="E850" s="16" t="s">
        <v>1388</v>
      </c>
      <c r="F850" s="12"/>
      <c r="G850" s="12" t="s">
        <v>1387</v>
      </c>
      <c r="H850" s="15"/>
      <c r="I850" s="19"/>
    </row>
    <row r="851" spans="1:9">
      <c r="A851" s="18" t="s">
        <v>1463</v>
      </c>
      <c r="B851" s="7"/>
      <c r="D851" s="16" t="s">
        <v>1386</v>
      </c>
      <c r="F851" s="12"/>
      <c r="G851" s="12" t="s">
        <v>1384</v>
      </c>
      <c r="H851" s="15"/>
      <c r="I851" s="19"/>
    </row>
    <row r="852" spans="1:9">
      <c r="A852" s="18" t="s">
        <v>1463</v>
      </c>
      <c r="B852" s="7"/>
      <c r="E852" s="16" t="s">
        <v>1385</v>
      </c>
      <c r="F852" s="12"/>
      <c r="G852" s="12" t="s">
        <v>1384</v>
      </c>
      <c r="H852" s="21"/>
      <c r="I852" s="19"/>
    </row>
    <row r="853" spans="1:9">
      <c r="A853" s="18" t="s">
        <v>1463</v>
      </c>
      <c r="B853" s="7"/>
      <c r="C853" s="18" t="s">
        <v>1383</v>
      </c>
      <c r="F853" s="17"/>
      <c r="G853" s="17" t="s">
        <v>1382</v>
      </c>
      <c r="H853" s="20"/>
      <c r="I853" s="19"/>
    </row>
    <row r="854" spans="1:9">
      <c r="A854" s="18" t="s">
        <v>1463</v>
      </c>
      <c r="B854" s="7"/>
      <c r="D854" s="16" t="s">
        <v>1381</v>
      </c>
      <c r="F854" s="12"/>
      <c r="G854" s="12" t="s">
        <v>1379</v>
      </c>
      <c r="H854" s="20"/>
      <c r="I854" s="19"/>
    </row>
    <row r="855" spans="1:9" s="24" customFormat="1">
      <c r="A855" s="18" t="s">
        <v>1463</v>
      </c>
      <c r="C855" s="27"/>
      <c r="E855" s="16" t="s">
        <v>1380</v>
      </c>
      <c r="F855" s="12"/>
      <c r="G855" s="12" t="s">
        <v>1379</v>
      </c>
      <c r="H855" s="20"/>
      <c r="I855" s="25"/>
    </row>
    <row r="856" spans="1:9" s="24" customFormat="1">
      <c r="A856" s="18" t="s">
        <v>1463</v>
      </c>
      <c r="C856" s="27"/>
      <c r="D856" s="16" t="s">
        <v>1378</v>
      </c>
      <c r="F856" s="23"/>
      <c r="G856" s="23" t="s">
        <v>1376</v>
      </c>
      <c r="H856" s="20"/>
      <c r="I856" s="25"/>
    </row>
    <row r="857" spans="1:9">
      <c r="A857" s="18" t="s">
        <v>1463</v>
      </c>
      <c r="B857" s="7"/>
      <c r="E857" s="16" t="s">
        <v>1377</v>
      </c>
      <c r="F857" s="23"/>
      <c r="G857" s="23" t="s">
        <v>1376</v>
      </c>
      <c r="H857" s="20"/>
      <c r="I857" s="19"/>
    </row>
    <row r="858" spans="1:9">
      <c r="A858" s="18" t="s">
        <v>1463</v>
      </c>
      <c r="B858" s="7"/>
      <c r="C858" s="18" t="s">
        <v>1375</v>
      </c>
      <c r="F858" s="17"/>
      <c r="G858" s="17" t="s">
        <v>1372</v>
      </c>
      <c r="H858" s="20"/>
      <c r="I858" s="19"/>
    </row>
    <row r="859" spans="1:9">
      <c r="A859" s="18" t="s">
        <v>1463</v>
      </c>
      <c r="B859" s="7"/>
      <c r="D859" s="16" t="s">
        <v>1374</v>
      </c>
      <c r="F859" s="12"/>
      <c r="G859" s="12" t="s">
        <v>1372</v>
      </c>
      <c r="H859" s="20"/>
      <c r="I859" s="19"/>
    </row>
    <row r="860" spans="1:9" s="24" customFormat="1">
      <c r="A860" s="18" t="s">
        <v>1463</v>
      </c>
      <c r="C860" s="27"/>
      <c r="E860" s="16" t="s">
        <v>1373</v>
      </c>
      <c r="F860" s="12"/>
      <c r="G860" s="12" t="s">
        <v>1372</v>
      </c>
      <c r="H860" s="20"/>
      <c r="I860" s="25"/>
    </row>
    <row r="861" spans="1:9">
      <c r="A861" s="18" t="s">
        <v>1463</v>
      </c>
      <c r="B861" s="7"/>
      <c r="C861" s="18" t="s">
        <v>1371</v>
      </c>
      <c r="F861" s="17"/>
      <c r="G861" s="17" t="s">
        <v>1368</v>
      </c>
      <c r="H861" s="20"/>
      <c r="I861" s="19"/>
    </row>
    <row r="862" spans="1:9" s="24" customFormat="1">
      <c r="A862" s="18" t="s">
        <v>1463</v>
      </c>
      <c r="C862" s="27"/>
      <c r="D862" s="16" t="s">
        <v>1370</v>
      </c>
      <c r="F862" s="23"/>
      <c r="G862" s="23" t="s">
        <v>1368</v>
      </c>
      <c r="H862" s="20"/>
      <c r="I862" s="25"/>
    </row>
    <row r="863" spans="1:9">
      <c r="A863" s="18" t="s">
        <v>1463</v>
      </c>
      <c r="B863" s="7"/>
      <c r="E863" s="16" t="s">
        <v>1369</v>
      </c>
      <c r="F863" s="23"/>
      <c r="G863" s="23" t="s">
        <v>1368</v>
      </c>
      <c r="H863" s="20"/>
      <c r="I863" s="19"/>
    </row>
    <row r="864" spans="1:9" s="24" customFormat="1">
      <c r="A864" s="18" t="s">
        <v>1463</v>
      </c>
      <c r="C864" s="18" t="s">
        <v>1367</v>
      </c>
      <c r="F864" s="28"/>
      <c r="G864" s="28" t="s">
        <v>1366</v>
      </c>
      <c r="H864" s="20"/>
      <c r="I864" s="25"/>
    </row>
    <row r="865" spans="1:9" s="24" customFormat="1">
      <c r="A865" s="18" t="s">
        <v>1463</v>
      </c>
      <c r="C865" s="27"/>
      <c r="D865" s="16" t="s">
        <v>1365</v>
      </c>
      <c r="F865" s="23"/>
      <c r="G865" s="23" t="s">
        <v>1363</v>
      </c>
      <c r="H865" s="20"/>
      <c r="I865" s="25"/>
    </row>
    <row r="866" spans="1:9">
      <c r="A866" s="18" t="s">
        <v>1463</v>
      </c>
      <c r="B866" s="7"/>
      <c r="E866" s="16" t="s">
        <v>1364</v>
      </c>
      <c r="F866" s="23"/>
      <c r="G866" s="23" t="s">
        <v>1363</v>
      </c>
      <c r="H866" s="20"/>
      <c r="I866" s="19"/>
    </row>
    <row r="867" spans="1:9">
      <c r="A867" s="18" t="s">
        <v>1463</v>
      </c>
      <c r="B867" s="7"/>
      <c r="D867" s="16" t="s">
        <v>1362</v>
      </c>
      <c r="F867" s="12"/>
      <c r="G867" s="12" t="s">
        <v>1360</v>
      </c>
      <c r="H867" s="20"/>
      <c r="I867" s="19"/>
    </row>
    <row r="868" spans="1:9">
      <c r="A868" s="18" t="s">
        <v>1463</v>
      </c>
      <c r="B868" s="7"/>
      <c r="E868" s="16" t="s">
        <v>1361</v>
      </c>
      <c r="F868" s="12"/>
      <c r="G868" s="12" t="s">
        <v>1360</v>
      </c>
      <c r="H868" s="20"/>
      <c r="I868" s="19"/>
    </row>
    <row r="869" spans="1:9">
      <c r="A869" s="18" t="s">
        <v>1359</v>
      </c>
      <c r="B869" s="7"/>
      <c r="F869" s="17" t="s">
        <v>1358</v>
      </c>
      <c r="G869" s="17" t="s">
        <v>1358</v>
      </c>
      <c r="H869" s="20"/>
      <c r="I869" s="19"/>
    </row>
    <row r="870" spans="1:9">
      <c r="A870" s="18" t="s">
        <v>1359</v>
      </c>
      <c r="B870" s="18" t="s">
        <v>1357</v>
      </c>
      <c r="F870" s="17" t="s">
        <v>1358</v>
      </c>
      <c r="G870" s="17" t="s">
        <v>1356</v>
      </c>
      <c r="H870" s="20"/>
      <c r="I870" s="19"/>
    </row>
    <row r="871" spans="1:9">
      <c r="A871" s="18" t="s">
        <v>1359</v>
      </c>
      <c r="B871" s="7"/>
      <c r="C871" s="18" t="s">
        <v>1355</v>
      </c>
      <c r="F871" s="17"/>
      <c r="G871" s="17" t="s">
        <v>1354</v>
      </c>
      <c r="H871" s="15"/>
      <c r="I871" s="19"/>
    </row>
    <row r="872" spans="1:9">
      <c r="A872" s="18" t="s">
        <v>1359</v>
      </c>
      <c r="B872" s="7"/>
      <c r="D872" s="16" t="s">
        <v>1353</v>
      </c>
      <c r="F872" s="12"/>
      <c r="G872" s="12" t="s">
        <v>1351</v>
      </c>
      <c r="H872" s="15"/>
      <c r="I872" s="19"/>
    </row>
    <row r="873" spans="1:9" s="24" customFormat="1">
      <c r="A873" s="18" t="s">
        <v>1359</v>
      </c>
      <c r="C873" s="27"/>
      <c r="E873" s="16" t="s">
        <v>1352</v>
      </c>
      <c r="F873" s="12"/>
      <c r="G873" s="12" t="s">
        <v>1351</v>
      </c>
      <c r="H873" s="26"/>
      <c r="I873" s="25"/>
    </row>
    <row r="874" spans="1:9" s="24" customFormat="1">
      <c r="A874" s="18" t="s">
        <v>1359</v>
      </c>
      <c r="C874" s="27"/>
      <c r="D874" s="16" t="s">
        <v>1350</v>
      </c>
      <c r="F874" s="23"/>
      <c r="G874" s="23" t="s">
        <v>1348</v>
      </c>
      <c r="H874" s="26"/>
      <c r="I874" s="25"/>
    </row>
    <row r="875" spans="1:9" s="24" customFormat="1">
      <c r="A875" s="18" t="s">
        <v>1359</v>
      </c>
      <c r="C875" s="27"/>
      <c r="E875" s="16" t="s">
        <v>1349</v>
      </c>
      <c r="F875" s="23"/>
      <c r="G875" s="23" t="s">
        <v>1348</v>
      </c>
      <c r="H875" s="26"/>
      <c r="I875" s="25"/>
    </row>
    <row r="876" spans="1:9" s="24" customFormat="1">
      <c r="A876" s="18" t="s">
        <v>1359</v>
      </c>
      <c r="C876" s="27"/>
      <c r="D876" s="16" t="s">
        <v>1347</v>
      </c>
      <c r="F876" s="23"/>
      <c r="G876" s="23" t="s">
        <v>1345</v>
      </c>
      <c r="H876" s="26"/>
      <c r="I876" s="25"/>
    </row>
    <row r="877" spans="1:9" s="24" customFormat="1">
      <c r="A877" s="18" t="s">
        <v>1359</v>
      </c>
      <c r="C877" s="27"/>
      <c r="E877" s="16" t="s">
        <v>1346</v>
      </c>
      <c r="F877" s="23"/>
      <c r="G877" s="23" t="s">
        <v>1345</v>
      </c>
      <c r="H877" s="26"/>
      <c r="I877" s="25"/>
    </row>
    <row r="878" spans="1:9" s="24" customFormat="1">
      <c r="A878" s="18" t="s">
        <v>1359</v>
      </c>
      <c r="C878" s="27"/>
      <c r="D878" s="16" t="s">
        <v>1344</v>
      </c>
      <c r="F878" s="23"/>
      <c r="G878" s="23" t="s">
        <v>1342</v>
      </c>
      <c r="H878" s="26"/>
      <c r="I878" s="25"/>
    </row>
    <row r="879" spans="1:9" s="24" customFormat="1">
      <c r="A879" s="18" t="s">
        <v>1359</v>
      </c>
      <c r="C879" s="27"/>
      <c r="E879" s="16" t="s">
        <v>1343</v>
      </c>
      <c r="F879" s="23"/>
      <c r="G879" s="23" t="s">
        <v>1342</v>
      </c>
      <c r="H879" s="26"/>
      <c r="I879" s="25"/>
    </row>
    <row r="880" spans="1:9" s="24" customFormat="1">
      <c r="A880" s="18" t="s">
        <v>1359</v>
      </c>
      <c r="C880" s="27"/>
      <c r="D880" s="16" t="s">
        <v>1341</v>
      </c>
      <c r="F880" s="23"/>
      <c r="G880" s="23" t="s">
        <v>1339</v>
      </c>
      <c r="H880" s="26"/>
      <c r="I880" s="25"/>
    </row>
    <row r="881" spans="1:9" s="24" customFormat="1">
      <c r="A881" s="18" t="s">
        <v>1359</v>
      </c>
      <c r="C881" s="27"/>
      <c r="E881" s="16" t="s">
        <v>1340</v>
      </c>
      <c r="F881" s="23"/>
      <c r="G881" s="23" t="s">
        <v>1339</v>
      </c>
      <c r="H881" s="26"/>
      <c r="I881" s="25"/>
    </row>
    <row r="882" spans="1:9">
      <c r="A882" s="18" t="s">
        <v>1359</v>
      </c>
      <c r="B882" s="7"/>
      <c r="D882" s="16" t="s">
        <v>1338</v>
      </c>
      <c r="F882" s="12"/>
      <c r="G882" s="12" t="s">
        <v>1336</v>
      </c>
      <c r="H882" s="15"/>
      <c r="I882" s="19"/>
    </row>
    <row r="883" spans="1:9">
      <c r="A883" s="18" t="s">
        <v>1359</v>
      </c>
      <c r="B883" s="7"/>
      <c r="E883" s="16" t="s">
        <v>1337</v>
      </c>
      <c r="F883" s="12"/>
      <c r="G883" s="12" t="s">
        <v>1336</v>
      </c>
      <c r="H883" s="15"/>
      <c r="I883" s="19"/>
    </row>
    <row r="884" spans="1:9" ht="17.25" customHeight="1">
      <c r="A884" s="18" t="s">
        <v>1359</v>
      </c>
      <c r="B884" s="7"/>
      <c r="D884" s="16" t="s">
        <v>1335</v>
      </c>
      <c r="F884" s="12"/>
      <c r="G884" s="12" t="s">
        <v>1333</v>
      </c>
      <c r="H884" s="15"/>
      <c r="I884" s="19"/>
    </row>
    <row r="885" spans="1:9" ht="17.25" customHeight="1">
      <c r="A885" s="18" t="s">
        <v>1359</v>
      </c>
      <c r="B885" s="7"/>
      <c r="E885" s="16" t="s">
        <v>1334</v>
      </c>
      <c r="F885" s="12"/>
      <c r="G885" s="12" t="s">
        <v>1333</v>
      </c>
      <c r="H885" s="21"/>
      <c r="I885" s="19"/>
    </row>
    <row r="886" spans="1:9">
      <c r="A886" s="18" t="s">
        <v>1359</v>
      </c>
      <c r="B886" s="7"/>
      <c r="D886" s="16" t="s">
        <v>1332</v>
      </c>
      <c r="F886" s="12"/>
      <c r="G886" s="12" t="s">
        <v>1330</v>
      </c>
      <c r="H886" s="20"/>
      <c r="I886" s="19"/>
    </row>
    <row r="887" spans="1:9">
      <c r="A887" s="18" t="s">
        <v>1359</v>
      </c>
      <c r="B887" s="7"/>
      <c r="E887" s="16" t="s">
        <v>1331</v>
      </c>
      <c r="F887" s="12"/>
      <c r="G887" s="12" t="s">
        <v>1330</v>
      </c>
      <c r="H887" s="20"/>
      <c r="I887" s="19"/>
    </row>
    <row r="888" spans="1:9">
      <c r="A888" s="18" t="s">
        <v>1359</v>
      </c>
      <c r="B888" s="7"/>
      <c r="D888" s="16" t="s">
        <v>1329</v>
      </c>
      <c r="F888" s="12"/>
      <c r="G888" s="12" t="s">
        <v>1327</v>
      </c>
      <c r="H888" s="20"/>
      <c r="I888" s="19"/>
    </row>
    <row r="889" spans="1:9">
      <c r="A889" s="18" t="s">
        <v>1359</v>
      </c>
      <c r="B889" s="7"/>
      <c r="E889" s="16" t="s">
        <v>1328</v>
      </c>
      <c r="F889" s="12"/>
      <c r="G889" s="12" t="s">
        <v>1327</v>
      </c>
      <c r="H889" s="20"/>
      <c r="I889" s="19"/>
    </row>
    <row r="890" spans="1:9">
      <c r="A890" s="18" t="s">
        <v>1359</v>
      </c>
      <c r="B890" s="7"/>
      <c r="C890" s="18" t="s">
        <v>1326</v>
      </c>
      <c r="F890" s="17"/>
      <c r="G890" s="17" t="s">
        <v>1325</v>
      </c>
      <c r="H890" s="15"/>
      <c r="I890" s="19"/>
    </row>
    <row r="891" spans="1:9">
      <c r="A891" s="18" t="s">
        <v>1359</v>
      </c>
      <c r="B891" s="7"/>
      <c r="D891" s="16" t="s">
        <v>1324</v>
      </c>
      <c r="F891" s="12"/>
      <c r="G891" s="12" t="s">
        <v>1322</v>
      </c>
      <c r="H891" s="15"/>
      <c r="I891" s="19"/>
    </row>
    <row r="892" spans="1:9" s="24" customFormat="1">
      <c r="A892" s="18" t="s">
        <v>1359</v>
      </c>
      <c r="C892" s="27"/>
      <c r="E892" s="16" t="s">
        <v>1323</v>
      </c>
      <c r="F892" s="12"/>
      <c r="G892" s="12" t="s">
        <v>1322</v>
      </c>
      <c r="H892" s="26"/>
      <c r="I892" s="25"/>
    </row>
    <row r="893" spans="1:9" s="24" customFormat="1">
      <c r="A893" s="18" t="s">
        <v>1359</v>
      </c>
      <c r="C893" s="27"/>
      <c r="D893" s="16" t="s">
        <v>1321</v>
      </c>
      <c r="F893" s="23"/>
      <c r="G893" s="23" t="s">
        <v>1319</v>
      </c>
      <c r="H893" s="26"/>
      <c r="I893" s="25"/>
    </row>
    <row r="894" spans="1:9" s="24" customFormat="1">
      <c r="A894" s="18" t="s">
        <v>1359</v>
      </c>
      <c r="C894" s="27"/>
      <c r="E894" s="16" t="s">
        <v>1320</v>
      </c>
      <c r="F894" s="23"/>
      <c r="G894" s="23" t="s">
        <v>1319</v>
      </c>
      <c r="H894" s="26"/>
      <c r="I894" s="25"/>
    </row>
    <row r="895" spans="1:9" s="24" customFormat="1">
      <c r="A895" s="18" t="s">
        <v>1359</v>
      </c>
      <c r="C895" s="27"/>
      <c r="D895" s="16" t="s">
        <v>1318</v>
      </c>
      <c r="F895" s="23"/>
      <c r="G895" s="23" t="s">
        <v>1316</v>
      </c>
      <c r="H895" s="26"/>
      <c r="I895" s="25"/>
    </row>
    <row r="896" spans="1:9">
      <c r="A896" s="18" t="s">
        <v>1359</v>
      </c>
      <c r="B896" s="7"/>
      <c r="E896" s="16" t="s">
        <v>1317</v>
      </c>
      <c r="F896" s="23"/>
      <c r="G896" s="23" t="s">
        <v>1316</v>
      </c>
      <c r="H896" s="15"/>
      <c r="I896" s="19"/>
    </row>
    <row r="897" spans="1:9">
      <c r="A897" s="18" t="s">
        <v>1359</v>
      </c>
      <c r="B897" s="7"/>
      <c r="D897" s="16" t="s">
        <v>1315</v>
      </c>
      <c r="F897" s="12"/>
      <c r="G897" s="12" t="s">
        <v>1313</v>
      </c>
      <c r="H897" s="15"/>
      <c r="I897" s="19"/>
    </row>
    <row r="898" spans="1:9">
      <c r="A898" s="18" t="s">
        <v>1359</v>
      </c>
      <c r="B898" s="7"/>
      <c r="E898" s="16" t="s">
        <v>1314</v>
      </c>
      <c r="F898" s="12"/>
      <c r="G898" s="12" t="s">
        <v>1313</v>
      </c>
      <c r="H898" s="15"/>
      <c r="I898" s="19"/>
    </row>
    <row r="899" spans="1:9">
      <c r="A899" s="18" t="s">
        <v>1359</v>
      </c>
      <c r="B899" s="7"/>
      <c r="C899" s="18" t="s">
        <v>1312</v>
      </c>
      <c r="F899" s="17"/>
      <c r="G899" s="17" t="s">
        <v>1311</v>
      </c>
      <c r="H899" s="15"/>
      <c r="I899" s="19"/>
    </row>
    <row r="900" spans="1:9">
      <c r="A900" s="18" t="s">
        <v>1359</v>
      </c>
      <c r="B900" s="7"/>
      <c r="D900" s="16" t="s">
        <v>1310</v>
      </c>
      <c r="F900" s="12"/>
      <c r="G900" s="12" t="s">
        <v>1308</v>
      </c>
      <c r="H900" s="15"/>
      <c r="I900" s="19"/>
    </row>
    <row r="901" spans="1:9" s="24" customFormat="1">
      <c r="A901" s="18" t="s">
        <v>1359</v>
      </c>
      <c r="C901" s="27"/>
      <c r="E901" s="16" t="s">
        <v>1309</v>
      </c>
      <c r="F901" s="12"/>
      <c r="G901" s="12" t="s">
        <v>1308</v>
      </c>
      <c r="H901" s="20"/>
      <c r="I901" s="25"/>
    </row>
    <row r="902" spans="1:9" s="24" customFormat="1">
      <c r="A902" s="18" t="s">
        <v>1359</v>
      </c>
      <c r="C902" s="27"/>
      <c r="D902" s="16" t="s">
        <v>1307</v>
      </c>
      <c r="F902" s="23"/>
      <c r="G902" s="23" t="s">
        <v>1305</v>
      </c>
      <c r="H902" s="20"/>
      <c r="I902" s="25"/>
    </row>
    <row r="903" spans="1:9" s="24" customFormat="1">
      <c r="A903" s="18" t="s">
        <v>1359</v>
      </c>
      <c r="C903" s="27"/>
      <c r="E903" s="16" t="s">
        <v>1306</v>
      </c>
      <c r="F903" s="23"/>
      <c r="G903" s="23" t="s">
        <v>1305</v>
      </c>
      <c r="H903" s="20"/>
      <c r="I903" s="25"/>
    </row>
    <row r="904" spans="1:9" s="24" customFormat="1">
      <c r="A904" s="18" t="s">
        <v>1359</v>
      </c>
      <c r="C904" s="27"/>
      <c r="D904" s="16" t="s">
        <v>1304</v>
      </c>
      <c r="F904" s="23"/>
      <c r="G904" s="23" t="s">
        <v>1302</v>
      </c>
      <c r="H904" s="26"/>
      <c r="I904" s="25"/>
    </row>
    <row r="905" spans="1:9" s="24" customFormat="1">
      <c r="A905" s="18" t="s">
        <v>1359</v>
      </c>
      <c r="C905" s="27"/>
      <c r="E905" s="16" t="s">
        <v>1303</v>
      </c>
      <c r="F905" s="23"/>
      <c r="G905" s="23" t="s">
        <v>1302</v>
      </c>
      <c r="H905" s="26"/>
      <c r="I905" s="25"/>
    </row>
    <row r="906" spans="1:9" s="24" customFormat="1">
      <c r="A906" s="18" t="s">
        <v>1359</v>
      </c>
      <c r="C906" s="27"/>
      <c r="D906" s="16" t="s">
        <v>1301</v>
      </c>
      <c r="F906" s="23"/>
      <c r="G906" s="23" t="s">
        <v>1299</v>
      </c>
      <c r="H906" s="26"/>
      <c r="I906" s="25"/>
    </row>
    <row r="907" spans="1:9" s="24" customFormat="1">
      <c r="A907" s="18" t="s">
        <v>1359</v>
      </c>
      <c r="C907" s="27"/>
      <c r="E907" s="16" t="s">
        <v>1300</v>
      </c>
      <c r="F907" s="23"/>
      <c r="G907" s="23" t="s">
        <v>1299</v>
      </c>
      <c r="H907" s="26"/>
      <c r="I907" s="25"/>
    </row>
    <row r="908" spans="1:9" s="24" customFormat="1">
      <c r="A908" s="18" t="s">
        <v>1359</v>
      </c>
      <c r="C908" s="27"/>
      <c r="D908" s="16" t="s">
        <v>1298</v>
      </c>
      <c r="F908" s="23"/>
      <c r="G908" s="23" t="s">
        <v>1296</v>
      </c>
      <c r="H908" s="26"/>
      <c r="I908" s="25"/>
    </row>
    <row r="909" spans="1:9" s="24" customFormat="1">
      <c r="A909" s="18" t="s">
        <v>1359</v>
      </c>
      <c r="C909" s="27"/>
      <c r="E909" s="16" t="s">
        <v>1297</v>
      </c>
      <c r="F909" s="23"/>
      <c r="G909" s="23" t="s">
        <v>1296</v>
      </c>
      <c r="H909" s="26"/>
      <c r="I909" s="25"/>
    </row>
    <row r="910" spans="1:9">
      <c r="A910" s="18" t="s">
        <v>1359</v>
      </c>
      <c r="B910" s="7"/>
      <c r="D910" s="16" t="s">
        <v>1295</v>
      </c>
      <c r="F910" s="12"/>
      <c r="G910" s="12" t="s">
        <v>1293</v>
      </c>
      <c r="H910" s="15"/>
      <c r="I910" s="19"/>
    </row>
    <row r="911" spans="1:9">
      <c r="A911" s="18" t="s">
        <v>1359</v>
      </c>
      <c r="B911" s="7"/>
      <c r="E911" s="16" t="s">
        <v>1294</v>
      </c>
      <c r="F911" s="12"/>
      <c r="G911" s="12" t="s">
        <v>1293</v>
      </c>
      <c r="H911" s="15"/>
      <c r="I911" s="19"/>
    </row>
    <row r="912" spans="1:9">
      <c r="A912" s="18" t="s">
        <v>1359</v>
      </c>
      <c r="B912" s="7"/>
      <c r="D912" s="16" t="s">
        <v>1292</v>
      </c>
      <c r="F912" s="12"/>
      <c r="G912" s="12" t="s">
        <v>1290</v>
      </c>
      <c r="H912" s="15"/>
      <c r="I912" s="19"/>
    </row>
    <row r="913" spans="1:9">
      <c r="A913" s="18" t="s">
        <v>1359</v>
      </c>
      <c r="B913" s="7"/>
      <c r="E913" s="16" t="s">
        <v>1291</v>
      </c>
      <c r="F913" s="12"/>
      <c r="G913" s="12" t="s">
        <v>1290</v>
      </c>
      <c r="H913" s="21"/>
      <c r="I913" s="19"/>
    </row>
    <row r="914" spans="1:9">
      <c r="A914" s="18" t="s">
        <v>1359</v>
      </c>
      <c r="B914" s="7"/>
      <c r="D914" s="16" t="s">
        <v>1289</v>
      </c>
      <c r="F914" s="12"/>
      <c r="G914" s="12" t="s">
        <v>1287</v>
      </c>
      <c r="H914" s="20"/>
      <c r="I914" s="19"/>
    </row>
    <row r="915" spans="1:9">
      <c r="A915" s="18" t="s">
        <v>1359</v>
      </c>
      <c r="B915" s="7"/>
      <c r="E915" s="16" t="s">
        <v>1288</v>
      </c>
      <c r="F915" s="12"/>
      <c r="G915" s="12" t="s">
        <v>1287</v>
      </c>
      <c r="H915" s="20"/>
      <c r="I915" s="19"/>
    </row>
    <row r="916" spans="1:9">
      <c r="A916" s="18" t="s">
        <v>1359</v>
      </c>
      <c r="B916" s="7"/>
      <c r="D916" s="16" t="s">
        <v>1286</v>
      </c>
      <c r="F916" s="12"/>
      <c r="G916" s="12" t="s">
        <v>1284</v>
      </c>
      <c r="H916" s="20"/>
      <c r="I916" s="19"/>
    </row>
    <row r="917" spans="1:9">
      <c r="A917" s="18" t="s">
        <v>1359</v>
      </c>
      <c r="B917" s="7"/>
      <c r="E917" s="16" t="s">
        <v>1285</v>
      </c>
      <c r="F917" s="12"/>
      <c r="G917" s="12" t="s">
        <v>1284</v>
      </c>
      <c r="H917" s="20"/>
      <c r="I917" s="19"/>
    </row>
    <row r="918" spans="1:9">
      <c r="A918" s="18" t="s">
        <v>1359</v>
      </c>
      <c r="B918" s="7"/>
      <c r="C918" s="18" t="s">
        <v>1283</v>
      </c>
      <c r="F918" s="17"/>
      <c r="G918" s="17" t="s">
        <v>1282</v>
      </c>
      <c r="H918" s="15"/>
      <c r="I918" s="19"/>
    </row>
    <row r="919" spans="1:9">
      <c r="A919" s="18" t="s">
        <v>1359</v>
      </c>
      <c r="B919" s="7"/>
      <c r="D919" s="16" t="s">
        <v>1281</v>
      </c>
      <c r="F919" s="12"/>
      <c r="G919" s="12" t="s">
        <v>1279</v>
      </c>
      <c r="H919" s="15"/>
      <c r="I919" s="19"/>
    </row>
    <row r="920" spans="1:9" s="24" customFormat="1">
      <c r="A920" s="18" t="s">
        <v>1359</v>
      </c>
      <c r="C920" s="27"/>
      <c r="E920" s="16" t="s">
        <v>1280</v>
      </c>
      <c r="F920" s="12"/>
      <c r="G920" s="12" t="s">
        <v>1279</v>
      </c>
      <c r="H920" s="26"/>
      <c r="I920" s="25"/>
    </row>
    <row r="921" spans="1:9" s="24" customFormat="1">
      <c r="A921" s="18" t="s">
        <v>1359</v>
      </c>
      <c r="C921" s="27"/>
      <c r="D921" s="16" t="s">
        <v>1278</v>
      </c>
      <c r="F921" s="23"/>
      <c r="G921" s="23" t="s">
        <v>1276</v>
      </c>
      <c r="H921" s="26"/>
      <c r="I921" s="25"/>
    </row>
    <row r="922" spans="1:9" s="24" customFormat="1">
      <c r="A922" s="18" t="s">
        <v>1359</v>
      </c>
      <c r="C922" s="27"/>
      <c r="E922" s="16" t="s">
        <v>1277</v>
      </c>
      <c r="F922" s="23"/>
      <c r="G922" s="23" t="s">
        <v>1276</v>
      </c>
      <c r="H922" s="26"/>
      <c r="I922" s="25"/>
    </row>
    <row r="923" spans="1:9" s="24" customFormat="1">
      <c r="A923" s="18" t="s">
        <v>1359</v>
      </c>
      <c r="C923" s="27"/>
      <c r="D923" s="16" t="s">
        <v>1275</v>
      </c>
      <c r="F923" s="23"/>
      <c r="G923" s="23" t="s">
        <v>1273</v>
      </c>
      <c r="H923" s="26"/>
      <c r="I923" s="25"/>
    </row>
    <row r="924" spans="1:9" s="24" customFormat="1">
      <c r="A924" s="18" t="s">
        <v>1359</v>
      </c>
      <c r="C924" s="27"/>
      <c r="E924" s="16" t="s">
        <v>1274</v>
      </c>
      <c r="F924" s="23"/>
      <c r="G924" s="23" t="s">
        <v>1273</v>
      </c>
      <c r="H924" s="26"/>
      <c r="I924" s="25"/>
    </row>
    <row r="925" spans="1:9" s="24" customFormat="1">
      <c r="A925" s="18" t="s">
        <v>1359</v>
      </c>
      <c r="C925" s="27"/>
      <c r="D925" s="16" t="s">
        <v>1272</v>
      </c>
      <c r="F925" s="23"/>
      <c r="G925" s="23" t="s">
        <v>1270</v>
      </c>
      <c r="H925" s="26"/>
      <c r="I925" s="25"/>
    </row>
    <row r="926" spans="1:9" s="24" customFormat="1">
      <c r="A926" s="18" t="s">
        <v>1359</v>
      </c>
      <c r="C926" s="27"/>
      <c r="E926" s="16" t="s">
        <v>1271</v>
      </c>
      <c r="F926" s="23"/>
      <c r="G926" s="23" t="s">
        <v>1270</v>
      </c>
      <c r="H926" s="26"/>
      <c r="I926" s="25"/>
    </row>
    <row r="927" spans="1:9" s="24" customFormat="1">
      <c r="A927" s="18" t="s">
        <v>1359</v>
      </c>
      <c r="C927" s="27"/>
      <c r="D927" s="16" t="s">
        <v>1269</v>
      </c>
      <c r="F927" s="23"/>
      <c r="G927" s="23" t="s">
        <v>1267</v>
      </c>
      <c r="H927" s="26"/>
      <c r="I927" s="25"/>
    </row>
    <row r="928" spans="1:9" s="24" customFormat="1">
      <c r="A928" s="18" t="s">
        <v>1359</v>
      </c>
      <c r="C928" s="27"/>
      <c r="E928" s="16" t="s">
        <v>1268</v>
      </c>
      <c r="F928" s="23"/>
      <c r="G928" s="23" t="s">
        <v>1267</v>
      </c>
      <c r="H928" s="26"/>
      <c r="I928" s="25"/>
    </row>
    <row r="929" spans="1:9">
      <c r="A929" s="18" t="s">
        <v>1359</v>
      </c>
      <c r="B929" s="7"/>
      <c r="D929" s="16" t="s">
        <v>1266</v>
      </c>
      <c r="F929" s="12"/>
      <c r="G929" s="12" t="s">
        <v>1264</v>
      </c>
      <c r="H929" s="15"/>
      <c r="I929" s="19"/>
    </row>
    <row r="930" spans="1:9">
      <c r="A930" s="18" t="s">
        <v>1359</v>
      </c>
      <c r="B930" s="7"/>
      <c r="E930" s="16" t="s">
        <v>1265</v>
      </c>
      <c r="F930" s="12"/>
      <c r="G930" s="12" t="s">
        <v>1264</v>
      </c>
      <c r="H930" s="15"/>
      <c r="I930" s="19"/>
    </row>
    <row r="931" spans="1:9">
      <c r="A931" s="18" t="s">
        <v>1359</v>
      </c>
      <c r="B931" s="7"/>
      <c r="D931" s="16" t="s">
        <v>1263</v>
      </c>
      <c r="F931" s="12"/>
      <c r="G931" s="12" t="s">
        <v>1261</v>
      </c>
      <c r="H931" s="15"/>
      <c r="I931" s="19"/>
    </row>
    <row r="932" spans="1:9">
      <c r="A932" s="18" t="s">
        <v>1359</v>
      </c>
      <c r="B932" s="7"/>
      <c r="E932" s="16" t="s">
        <v>1262</v>
      </c>
      <c r="F932" s="12"/>
      <c r="G932" s="12" t="s">
        <v>1261</v>
      </c>
      <c r="H932" s="15"/>
      <c r="I932" s="19"/>
    </row>
    <row r="933" spans="1:9">
      <c r="A933" s="18" t="s">
        <v>1359</v>
      </c>
      <c r="B933" s="7"/>
      <c r="D933" s="16" t="s">
        <v>1260</v>
      </c>
      <c r="F933" s="12"/>
      <c r="G933" s="12" t="s">
        <v>1258</v>
      </c>
      <c r="H933" s="15"/>
      <c r="I933" s="19"/>
    </row>
    <row r="934" spans="1:9">
      <c r="A934" s="18" t="s">
        <v>1359</v>
      </c>
      <c r="B934" s="7"/>
      <c r="E934" s="16" t="s">
        <v>1259</v>
      </c>
      <c r="F934" s="12"/>
      <c r="G934" s="12" t="s">
        <v>1258</v>
      </c>
      <c r="H934" s="15"/>
      <c r="I934" s="19"/>
    </row>
    <row r="935" spans="1:9">
      <c r="A935" s="18" t="s">
        <v>1359</v>
      </c>
      <c r="B935" s="7"/>
      <c r="D935" s="16" t="s">
        <v>1257</v>
      </c>
      <c r="F935" s="12"/>
      <c r="G935" s="12" t="s">
        <v>1255</v>
      </c>
      <c r="H935" s="15"/>
      <c r="I935" s="19"/>
    </row>
    <row r="936" spans="1:9">
      <c r="A936" s="18" t="s">
        <v>1359</v>
      </c>
      <c r="B936" s="7"/>
      <c r="E936" s="16" t="s">
        <v>1256</v>
      </c>
      <c r="F936" s="12"/>
      <c r="G936" s="12" t="s">
        <v>1255</v>
      </c>
      <c r="H936" s="15"/>
      <c r="I936" s="19"/>
    </row>
    <row r="937" spans="1:9">
      <c r="A937" s="18" t="s">
        <v>1359</v>
      </c>
      <c r="B937" s="7"/>
      <c r="C937" s="18" t="s">
        <v>1254</v>
      </c>
      <c r="F937" s="17"/>
      <c r="G937" s="17" t="s">
        <v>1251</v>
      </c>
      <c r="H937" s="15"/>
      <c r="I937" s="19"/>
    </row>
    <row r="938" spans="1:9">
      <c r="A938" s="18" t="s">
        <v>1359</v>
      </c>
      <c r="B938" s="7"/>
      <c r="D938" s="16" t="s">
        <v>1253</v>
      </c>
      <c r="F938" s="12"/>
      <c r="G938" s="12" t="s">
        <v>1251</v>
      </c>
      <c r="H938" s="15"/>
      <c r="I938" s="19"/>
    </row>
    <row r="939" spans="1:9" s="24" customFormat="1">
      <c r="A939" s="18" t="s">
        <v>1359</v>
      </c>
      <c r="C939" s="27"/>
      <c r="E939" s="16" t="s">
        <v>1252</v>
      </c>
      <c r="F939" s="12"/>
      <c r="G939" s="12" t="s">
        <v>1251</v>
      </c>
      <c r="H939" s="20"/>
      <c r="I939" s="25"/>
    </row>
    <row r="940" spans="1:9">
      <c r="A940" s="18" t="s">
        <v>1359</v>
      </c>
      <c r="B940" s="7"/>
      <c r="C940" s="18" t="s">
        <v>1250</v>
      </c>
      <c r="F940" s="17"/>
      <c r="G940" s="17" t="s">
        <v>1249</v>
      </c>
      <c r="H940" s="20"/>
      <c r="I940" s="19"/>
    </row>
    <row r="941" spans="1:9">
      <c r="A941" s="18" t="s">
        <v>1359</v>
      </c>
      <c r="B941" s="7"/>
      <c r="D941" s="16" t="s">
        <v>1248</v>
      </c>
      <c r="F941" s="12"/>
      <c r="G941" s="12" t="s">
        <v>1246</v>
      </c>
      <c r="H941" s="15"/>
      <c r="I941" s="19"/>
    </row>
    <row r="942" spans="1:9" s="24" customFormat="1">
      <c r="A942" s="18" t="s">
        <v>1359</v>
      </c>
      <c r="C942" s="27"/>
      <c r="E942" s="16" t="s">
        <v>1247</v>
      </c>
      <c r="F942" s="12"/>
      <c r="G942" s="12" t="s">
        <v>1246</v>
      </c>
      <c r="H942" s="26"/>
      <c r="I942" s="25"/>
    </row>
    <row r="943" spans="1:9" s="24" customFormat="1">
      <c r="A943" s="18" t="s">
        <v>1359</v>
      </c>
      <c r="C943" s="27"/>
      <c r="D943" s="16" t="s">
        <v>1245</v>
      </c>
      <c r="F943" s="23"/>
      <c r="G943" s="23" t="s">
        <v>1243</v>
      </c>
      <c r="H943" s="26"/>
      <c r="I943" s="25"/>
    </row>
    <row r="944" spans="1:9" s="24" customFormat="1">
      <c r="A944" s="18" t="s">
        <v>1359</v>
      </c>
      <c r="C944" s="27"/>
      <c r="E944" s="16" t="s">
        <v>1244</v>
      </c>
      <c r="F944" s="23"/>
      <c r="G944" s="23" t="s">
        <v>1243</v>
      </c>
      <c r="H944" s="26"/>
      <c r="I944" s="25"/>
    </row>
    <row r="945" spans="1:9" s="24" customFormat="1">
      <c r="A945" s="18" t="s">
        <v>1359</v>
      </c>
      <c r="C945" s="27"/>
      <c r="D945" s="16" t="s">
        <v>1242</v>
      </c>
      <c r="F945" s="23"/>
      <c r="G945" s="23" t="s">
        <v>1240</v>
      </c>
      <c r="H945" s="26"/>
      <c r="I945" s="25"/>
    </row>
    <row r="946" spans="1:9">
      <c r="A946" s="18" t="s">
        <v>1359</v>
      </c>
      <c r="B946" s="7"/>
      <c r="E946" s="16" t="s">
        <v>1241</v>
      </c>
      <c r="F946" s="23"/>
      <c r="G946" s="23" t="s">
        <v>1240</v>
      </c>
      <c r="H946" s="21"/>
      <c r="I946" s="19"/>
    </row>
    <row r="947" spans="1:9">
      <c r="A947" s="18" t="s">
        <v>1359</v>
      </c>
      <c r="B947" s="7"/>
      <c r="D947" s="16" t="s">
        <v>1239</v>
      </c>
      <c r="F947" s="12"/>
      <c r="G947" s="12" t="s">
        <v>1237</v>
      </c>
      <c r="H947" s="20"/>
      <c r="I947" s="19"/>
    </row>
    <row r="948" spans="1:9">
      <c r="A948" s="18" t="s">
        <v>1359</v>
      </c>
      <c r="B948" s="7"/>
      <c r="E948" s="16" t="s">
        <v>1238</v>
      </c>
      <c r="F948" s="12"/>
      <c r="G948" s="12" t="s">
        <v>1237</v>
      </c>
      <c r="H948" s="20"/>
      <c r="I948" s="19"/>
    </row>
    <row r="949" spans="1:9">
      <c r="A949" s="18" t="s">
        <v>1359</v>
      </c>
      <c r="B949" s="7"/>
      <c r="C949" s="18" t="s">
        <v>1236</v>
      </c>
      <c r="F949" s="17"/>
      <c r="G949" s="17" t="s">
        <v>1235</v>
      </c>
      <c r="H949" s="20"/>
      <c r="I949" s="19"/>
    </row>
    <row r="950" spans="1:9">
      <c r="A950" s="18" t="s">
        <v>1359</v>
      </c>
      <c r="B950" s="7"/>
      <c r="D950" s="16" t="s">
        <v>1234</v>
      </c>
      <c r="F950" s="12"/>
      <c r="G950" s="12" t="s">
        <v>1232</v>
      </c>
      <c r="H950" s="20"/>
      <c r="I950" s="19"/>
    </row>
    <row r="951" spans="1:9" s="24" customFormat="1">
      <c r="A951" s="18" t="s">
        <v>1359</v>
      </c>
      <c r="C951" s="27"/>
      <c r="E951" s="16" t="s">
        <v>1233</v>
      </c>
      <c r="F951" s="12"/>
      <c r="G951" s="12" t="s">
        <v>1232</v>
      </c>
      <c r="H951" s="20"/>
      <c r="I951" s="25"/>
    </row>
    <row r="952" spans="1:9" s="24" customFormat="1">
      <c r="A952" s="18" t="s">
        <v>1359</v>
      </c>
      <c r="C952" s="27"/>
      <c r="D952" s="16" t="s">
        <v>1231</v>
      </c>
      <c r="F952" s="23"/>
      <c r="G952" s="23" t="s">
        <v>1229</v>
      </c>
      <c r="H952" s="20"/>
      <c r="I952" s="25"/>
    </row>
    <row r="953" spans="1:9" s="24" customFormat="1">
      <c r="A953" s="18" t="s">
        <v>1359</v>
      </c>
      <c r="C953" s="27"/>
      <c r="E953" s="16" t="s">
        <v>1230</v>
      </c>
      <c r="F953" s="23"/>
      <c r="G953" s="23" t="s">
        <v>1229</v>
      </c>
      <c r="H953" s="20"/>
      <c r="I953" s="25"/>
    </row>
    <row r="954" spans="1:9">
      <c r="A954" s="18" t="s">
        <v>1359</v>
      </c>
      <c r="B954" s="7"/>
      <c r="D954" s="16" t="s">
        <v>1228</v>
      </c>
      <c r="F954" s="12"/>
      <c r="G954" s="12" t="s">
        <v>1226</v>
      </c>
      <c r="H954" s="20"/>
      <c r="I954" s="19"/>
    </row>
    <row r="955" spans="1:9">
      <c r="A955" s="18" t="s">
        <v>1359</v>
      </c>
      <c r="B955" s="7"/>
      <c r="E955" s="16" t="s">
        <v>1227</v>
      </c>
      <c r="F955" s="12"/>
      <c r="G955" s="12" t="s">
        <v>1226</v>
      </c>
      <c r="H955" s="20"/>
      <c r="I955" s="19"/>
    </row>
    <row r="956" spans="1:9">
      <c r="A956" s="18" t="s">
        <v>1359</v>
      </c>
      <c r="B956" s="7"/>
      <c r="C956" s="18" t="s">
        <v>1225</v>
      </c>
      <c r="F956" s="17"/>
      <c r="G956" s="17" t="s">
        <v>1224</v>
      </c>
      <c r="H956" s="20"/>
      <c r="I956" s="19"/>
    </row>
    <row r="957" spans="1:9">
      <c r="A957" s="18" t="s">
        <v>1359</v>
      </c>
      <c r="B957" s="7"/>
      <c r="D957" s="16" t="s">
        <v>1223</v>
      </c>
      <c r="F957" s="12"/>
      <c r="G957" s="12" t="s">
        <v>1221</v>
      </c>
      <c r="H957" s="20"/>
      <c r="I957" s="19"/>
    </row>
    <row r="958" spans="1:9" s="24" customFormat="1">
      <c r="A958" s="18" t="s">
        <v>1359</v>
      </c>
      <c r="C958" s="27"/>
      <c r="E958" s="16" t="s">
        <v>1222</v>
      </c>
      <c r="F958" s="12"/>
      <c r="G958" s="12" t="s">
        <v>1221</v>
      </c>
      <c r="H958" s="20"/>
      <c r="I958" s="25"/>
    </row>
    <row r="959" spans="1:9" s="24" customFormat="1">
      <c r="A959" s="18" t="s">
        <v>1359</v>
      </c>
      <c r="C959" s="27"/>
      <c r="D959" s="16" t="s">
        <v>1220</v>
      </c>
      <c r="F959" s="23"/>
      <c r="G959" s="23" t="s">
        <v>1218</v>
      </c>
      <c r="H959" s="20"/>
      <c r="I959" s="25"/>
    </row>
    <row r="960" spans="1:9" s="24" customFormat="1">
      <c r="A960" s="18" t="s">
        <v>1359</v>
      </c>
      <c r="C960" s="27"/>
      <c r="E960" s="16" t="s">
        <v>1219</v>
      </c>
      <c r="F960" s="23"/>
      <c r="G960" s="23" t="s">
        <v>1218</v>
      </c>
      <c r="H960" s="20"/>
      <c r="I960" s="25"/>
    </row>
    <row r="961" spans="1:9" s="24" customFormat="1">
      <c r="A961" s="18" t="s">
        <v>1359</v>
      </c>
      <c r="C961" s="27"/>
      <c r="D961" s="16" t="s">
        <v>1217</v>
      </c>
      <c r="F961" s="23"/>
      <c r="G961" s="23" t="s">
        <v>1215</v>
      </c>
      <c r="H961" s="20"/>
      <c r="I961" s="25"/>
    </row>
    <row r="962" spans="1:9" s="24" customFormat="1">
      <c r="A962" s="18" t="s">
        <v>1359</v>
      </c>
      <c r="C962" s="27"/>
      <c r="E962" s="16" t="s">
        <v>1216</v>
      </c>
      <c r="F962" s="23"/>
      <c r="G962" s="23" t="s">
        <v>1215</v>
      </c>
      <c r="H962" s="20"/>
      <c r="I962" s="25"/>
    </row>
    <row r="963" spans="1:9" s="24" customFormat="1">
      <c r="A963" s="18" t="s">
        <v>1359</v>
      </c>
      <c r="C963" s="27"/>
      <c r="D963" s="16" t="s">
        <v>1214</v>
      </c>
      <c r="F963" s="23"/>
      <c r="G963" s="23" t="s">
        <v>1212</v>
      </c>
      <c r="H963" s="20"/>
      <c r="I963" s="25"/>
    </row>
    <row r="964" spans="1:9" s="24" customFormat="1">
      <c r="A964" s="18" t="s">
        <v>1359</v>
      </c>
      <c r="C964" s="27"/>
      <c r="E964" s="16" t="s">
        <v>1213</v>
      </c>
      <c r="F964" s="23"/>
      <c r="G964" s="23" t="s">
        <v>1212</v>
      </c>
      <c r="H964" s="20"/>
      <c r="I964" s="25"/>
    </row>
    <row r="965" spans="1:9" s="24" customFormat="1">
      <c r="A965" s="18" t="s">
        <v>1359</v>
      </c>
      <c r="C965" s="27"/>
      <c r="D965" s="16" t="s">
        <v>1211</v>
      </c>
      <c r="F965" s="23"/>
      <c r="G965" s="23" t="s">
        <v>1209</v>
      </c>
      <c r="H965" s="20"/>
      <c r="I965" s="25"/>
    </row>
    <row r="966" spans="1:9">
      <c r="A966" s="18" t="s">
        <v>1359</v>
      </c>
      <c r="B966" s="7"/>
      <c r="E966" s="16" t="s">
        <v>1210</v>
      </c>
      <c r="F966" s="23"/>
      <c r="G966" s="23" t="s">
        <v>1209</v>
      </c>
      <c r="H966" s="20"/>
      <c r="I966" s="19"/>
    </row>
    <row r="967" spans="1:9">
      <c r="A967" s="18" t="s">
        <v>1359</v>
      </c>
      <c r="B967" s="7"/>
      <c r="D967" s="16" t="s">
        <v>1208</v>
      </c>
      <c r="F967" s="12"/>
      <c r="G967" s="12" t="s">
        <v>1206</v>
      </c>
      <c r="H967" s="20"/>
      <c r="I967" s="19"/>
    </row>
    <row r="968" spans="1:9">
      <c r="A968" s="18" t="s">
        <v>1359</v>
      </c>
      <c r="B968" s="7"/>
      <c r="E968" s="16" t="s">
        <v>1207</v>
      </c>
      <c r="F968" s="12"/>
      <c r="G968" s="12" t="s">
        <v>1206</v>
      </c>
      <c r="H968" s="20"/>
      <c r="I968" s="19"/>
    </row>
    <row r="969" spans="1:9">
      <c r="A969" s="18" t="s">
        <v>1359</v>
      </c>
      <c r="B969" s="7"/>
      <c r="D969" s="16" t="s">
        <v>1205</v>
      </c>
      <c r="F969" s="12"/>
      <c r="G969" s="12" t="s">
        <v>1203</v>
      </c>
      <c r="H969" s="20"/>
      <c r="I969" s="19"/>
    </row>
    <row r="970" spans="1:9">
      <c r="A970" s="18" t="s">
        <v>1359</v>
      </c>
      <c r="B970" s="7"/>
      <c r="E970" s="16" t="s">
        <v>1204</v>
      </c>
      <c r="F970" s="12"/>
      <c r="G970" s="12" t="s">
        <v>1203</v>
      </c>
      <c r="H970" s="20"/>
      <c r="I970" s="19"/>
    </row>
    <row r="971" spans="1:9">
      <c r="A971" s="18" t="s">
        <v>1359</v>
      </c>
      <c r="B971" s="7"/>
      <c r="D971" s="16" t="s">
        <v>1202</v>
      </c>
      <c r="F971" s="12"/>
      <c r="G971" s="12" t="s">
        <v>1200</v>
      </c>
      <c r="H971" s="20"/>
      <c r="I971" s="19"/>
    </row>
    <row r="972" spans="1:9">
      <c r="A972" s="18" t="s">
        <v>1359</v>
      </c>
      <c r="B972" s="7"/>
      <c r="E972" s="16" t="s">
        <v>1201</v>
      </c>
      <c r="F972" s="12"/>
      <c r="G972" s="12" t="s">
        <v>1200</v>
      </c>
      <c r="H972" s="20"/>
      <c r="I972" s="19"/>
    </row>
    <row r="973" spans="1:9">
      <c r="A973" s="18" t="s">
        <v>1359</v>
      </c>
      <c r="B973" s="7"/>
      <c r="C973" s="18" t="s">
        <v>1199</v>
      </c>
      <c r="F973" s="17"/>
      <c r="G973" s="17" t="s">
        <v>1196</v>
      </c>
      <c r="H973" s="15"/>
      <c r="I973" s="19"/>
    </row>
    <row r="974" spans="1:9">
      <c r="A974" s="18" t="s">
        <v>1359</v>
      </c>
      <c r="B974" s="7"/>
      <c r="D974" s="16" t="s">
        <v>1198</v>
      </c>
      <c r="F974" s="12"/>
      <c r="G974" s="12" t="s">
        <v>1196</v>
      </c>
      <c r="H974" s="15"/>
      <c r="I974" s="19"/>
    </row>
    <row r="975" spans="1:9" s="24" customFormat="1">
      <c r="A975" s="18" t="s">
        <v>1359</v>
      </c>
      <c r="C975" s="27"/>
      <c r="E975" s="16" t="s">
        <v>1197</v>
      </c>
      <c r="F975" s="12"/>
      <c r="G975" s="12" t="s">
        <v>1196</v>
      </c>
      <c r="H975" s="20"/>
      <c r="I975" s="25"/>
    </row>
    <row r="976" spans="1:9">
      <c r="A976" s="18" t="s">
        <v>1359</v>
      </c>
      <c r="B976" s="18" t="s">
        <v>1195</v>
      </c>
      <c r="F976" s="17" t="s">
        <v>1358</v>
      </c>
      <c r="G976" s="17" t="s">
        <v>1194</v>
      </c>
      <c r="H976" s="20"/>
      <c r="I976" s="19"/>
    </row>
    <row r="977" spans="1:9">
      <c r="A977" s="18" t="s">
        <v>1359</v>
      </c>
      <c r="B977" s="7"/>
      <c r="C977" s="18" t="s">
        <v>1193</v>
      </c>
      <c r="F977" s="17"/>
      <c r="G977" s="17" t="s">
        <v>1192</v>
      </c>
      <c r="H977" s="20"/>
      <c r="I977" s="19"/>
    </row>
    <row r="978" spans="1:9">
      <c r="A978" s="18" t="s">
        <v>1359</v>
      </c>
      <c r="B978" s="7"/>
      <c r="D978" s="16" t="s">
        <v>1191</v>
      </c>
      <c r="F978" s="12"/>
      <c r="G978" s="12" t="s">
        <v>1189</v>
      </c>
      <c r="H978" s="20"/>
      <c r="I978" s="19"/>
    </row>
    <row r="979" spans="1:9" s="24" customFormat="1">
      <c r="A979" s="18" t="s">
        <v>1359</v>
      </c>
      <c r="C979" s="27"/>
      <c r="E979" s="16" t="s">
        <v>1190</v>
      </c>
      <c r="F979" s="12"/>
      <c r="G979" s="12" t="s">
        <v>1189</v>
      </c>
      <c r="H979" s="20"/>
      <c r="I979" s="25"/>
    </row>
    <row r="980" spans="1:9" s="24" customFormat="1">
      <c r="A980" s="18" t="s">
        <v>1359</v>
      </c>
      <c r="C980" s="27"/>
      <c r="D980" s="16" t="s">
        <v>1188</v>
      </c>
      <c r="F980" s="23"/>
      <c r="G980" s="23" t="s">
        <v>1186</v>
      </c>
      <c r="H980" s="20"/>
      <c r="I980" s="25"/>
    </row>
    <row r="981" spans="1:9">
      <c r="A981" s="18" t="s">
        <v>1359</v>
      </c>
      <c r="B981" s="7"/>
      <c r="E981" s="16" t="s">
        <v>1187</v>
      </c>
      <c r="F981" s="23"/>
      <c r="G981" s="23" t="s">
        <v>1186</v>
      </c>
      <c r="H981" s="20"/>
      <c r="I981" s="19"/>
    </row>
    <row r="982" spans="1:9">
      <c r="A982" s="18" t="s">
        <v>1359</v>
      </c>
      <c r="B982" s="7"/>
      <c r="C982" s="18" t="s">
        <v>1185</v>
      </c>
      <c r="F982" s="17"/>
      <c r="G982" s="17" t="s">
        <v>1184</v>
      </c>
      <c r="H982" s="20"/>
      <c r="I982" s="19"/>
    </row>
    <row r="983" spans="1:9">
      <c r="A983" s="18" t="s">
        <v>1359</v>
      </c>
      <c r="B983" s="7"/>
      <c r="D983" s="16" t="s">
        <v>1183</v>
      </c>
      <c r="F983" s="12"/>
      <c r="G983" s="12" t="s">
        <v>1181</v>
      </c>
      <c r="H983" s="15"/>
      <c r="I983" s="19"/>
    </row>
    <row r="984" spans="1:9" s="24" customFormat="1">
      <c r="A984" s="18" t="s">
        <v>1359</v>
      </c>
      <c r="C984" s="27"/>
      <c r="E984" s="16" t="s">
        <v>1182</v>
      </c>
      <c r="F984" s="12"/>
      <c r="G984" s="12" t="s">
        <v>1181</v>
      </c>
      <c r="H984" s="26"/>
      <c r="I984" s="25"/>
    </row>
    <row r="985" spans="1:9" s="24" customFormat="1">
      <c r="A985" s="18" t="s">
        <v>1359</v>
      </c>
      <c r="C985" s="27"/>
      <c r="D985" s="16" t="s">
        <v>1180</v>
      </c>
      <c r="F985" s="23"/>
      <c r="G985" s="23" t="s">
        <v>1178</v>
      </c>
      <c r="H985" s="26"/>
      <c r="I985" s="25"/>
    </row>
    <row r="986" spans="1:9" s="24" customFormat="1">
      <c r="A986" s="18" t="s">
        <v>1359</v>
      </c>
      <c r="C986" s="27"/>
      <c r="E986" s="16" t="s">
        <v>1179</v>
      </c>
      <c r="F986" s="23"/>
      <c r="G986" s="23" t="s">
        <v>1178</v>
      </c>
      <c r="H986" s="26"/>
      <c r="I986" s="25"/>
    </row>
    <row r="987" spans="1:9" s="24" customFormat="1">
      <c r="A987" s="18" t="s">
        <v>1359</v>
      </c>
      <c r="C987" s="27"/>
      <c r="D987" s="16" t="s">
        <v>1177</v>
      </c>
      <c r="F987" s="23"/>
      <c r="G987" s="23" t="s">
        <v>1175</v>
      </c>
      <c r="H987" s="26"/>
      <c r="I987" s="25"/>
    </row>
    <row r="988" spans="1:9" s="24" customFormat="1">
      <c r="A988" s="18" t="s">
        <v>1359</v>
      </c>
      <c r="C988" s="27"/>
      <c r="E988" s="16" t="s">
        <v>1176</v>
      </c>
      <c r="F988" s="23"/>
      <c r="G988" s="23" t="s">
        <v>1175</v>
      </c>
      <c r="H988" s="26"/>
      <c r="I988" s="25"/>
    </row>
    <row r="989" spans="1:9" s="24" customFormat="1">
      <c r="A989" s="18" t="s">
        <v>1359</v>
      </c>
      <c r="C989" s="27"/>
      <c r="D989" s="16" t="s">
        <v>1174</v>
      </c>
      <c r="F989" s="23"/>
      <c r="G989" s="23" t="s">
        <v>1172</v>
      </c>
      <c r="H989" s="26"/>
      <c r="I989" s="25"/>
    </row>
    <row r="990" spans="1:9" s="24" customFormat="1">
      <c r="A990" s="18" t="s">
        <v>1359</v>
      </c>
      <c r="C990" s="27"/>
      <c r="E990" s="16" t="s">
        <v>1173</v>
      </c>
      <c r="F990" s="23"/>
      <c r="G990" s="23" t="s">
        <v>1172</v>
      </c>
      <c r="H990" s="26"/>
      <c r="I990" s="25"/>
    </row>
    <row r="991" spans="1:9">
      <c r="A991" s="18" t="s">
        <v>1359</v>
      </c>
      <c r="B991" s="7"/>
      <c r="D991" s="16" t="s">
        <v>1171</v>
      </c>
      <c r="F991" s="12"/>
      <c r="G991" s="12" t="s">
        <v>1169</v>
      </c>
      <c r="H991" s="15"/>
      <c r="I991" s="19"/>
    </row>
    <row r="992" spans="1:9">
      <c r="A992" s="18" t="s">
        <v>1359</v>
      </c>
      <c r="B992" s="7"/>
      <c r="E992" s="16" t="s">
        <v>1170</v>
      </c>
      <c r="F992" s="12"/>
      <c r="G992" s="12" t="s">
        <v>1169</v>
      </c>
      <c r="H992" s="15"/>
      <c r="I992" s="19"/>
    </row>
    <row r="993" spans="1:9">
      <c r="A993" s="18" t="s">
        <v>1359</v>
      </c>
      <c r="B993" s="7"/>
      <c r="D993" s="16" t="s">
        <v>1168</v>
      </c>
      <c r="F993" s="12"/>
      <c r="G993" s="12" t="s">
        <v>1166</v>
      </c>
      <c r="H993" s="15"/>
      <c r="I993" s="19"/>
    </row>
    <row r="994" spans="1:9">
      <c r="A994" s="18" t="s">
        <v>1359</v>
      </c>
      <c r="B994" s="7"/>
      <c r="E994" s="16" t="s">
        <v>1167</v>
      </c>
      <c r="F994" s="12"/>
      <c r="G994" s="12" t="s">
        <v>1166</v>
      </c>
      <c r="H994" s="15"/>
      <c r="I994" s="19"/>
    </row>
    <row r="995" spans="1:9">
      <c r="A995" s="18" t="s">
        <v>1359</v>
      </c>
      <c r="B995" s="7"/>
      <c r="D995" s="16" t="s">
        <v>1165</v>
      </c>
      <c r="F995" s="12"/>
      <c r="G995" s="12" t="s">
        <v>1163</v>
      </c>
      <c r="H995" s="15"/>
      <c r="I995" s="19"/>
    </row>
    <row r="996" spans="1:9">
      <c r="A996" s="18" t="s">
        <v>1359</v>
      </c>
      <c r="B996" s="7"/>
      <c r="E996" s="16" t="s">
        <v>1164</v>
      </c>
      <c r="F996" s="12"/>
      <c r="G996" s="12" t="s">
        <v>1163</v>
      </c>
      <c r="H996" s="15"/>
      <c r="I996" s="19"/>
    </row>
    <row r="997" spans="1:9">
      <c r="A997" s="18" t="s">
        <v>1359</v>
      </c>
      <c r="B997" s="7"/>
      <c r="C997" s="18" t="s">
        <v>1162</v>
      </c>
      <c r="F997" s="17"/>
      <c r="G997" s="17" t="s">
        <v>1159</v>
      </c>
      <c r="H997" s="15"/>
      <c r="I997" s="19"/>
    </row>
    <row r="998" spans="1:9">
      <c r="A998" s="18" t="s">
        <v>1359</v>
      </c>
      <c r="B998" s="7"/>
      <c r="D998" s="16" t="s">
        <v>1161</v>
      </c>
      <c r="F998" s="12"/>
      <c r="G998" s="12" t="s">
        <v>1159</v>
      </c>
      <c r="H998" s="15"/>
      <c r="I998" s="19"/>
    </row>
    <row r="999" spans="1:9" s="24" customFormat="1">
      <c r="A999" s="18" t="s">
        <v>1359</v>
      </c>
      <c r="C999" s="27"/>
      <c r="E999" s="16" t="s">
        <v>1160</v>
      </c>
      <c r="F999" s="12"/>
      <c r="G999" s="12" t="s">
        <v>1159</v>
      </c>
      <c r="H999" s="20"/>
      <c r="I999" s="25"/>
    </row>
    <row r="1000" spans="1:9">
      <c r="A1000" s="18" t="s">
        <v>1359</v>
      </c>
      <c r="B1000" s="7"/>
      <c r="C1000" s="18" t="s">
        <v>1158</v>
      </c>
      <c r="F1000" s="17"/>
      <c r="G1000" s="17" t="s">
        <v>1155</v>
      </c>
      <c r="H1000" s="20"/>
      <c r="I1000" s="19"/>
    </row>
    <row r="1001" spans="1:9" s="24" customFormat="1">
      <c r="A1001" s="18" t="s">
        <v>1359</v>
      </c>
      <c r="C1001" s="27"/>
      <c r="D1001" s="16" t="s">
        <v>1157</v>
      </c>
      <c r="F1001" s="23"/>
      <c r="G1001" s="23" t="s">
        <v>1155</v>
      </c>
      <c r="H1001" s="20"/>
      <c r="I1001" s="25"/>
    </row>
    <row r="1002" spans="1:9">
      <c r="A1002" s="18" t="s">
        <v>1359</v>
      </c>
      <c r="B1002" s="7"/>
      <c r="E1002" s="16" t="s">
        <v>1156</v>
      </c>
      <c r="F1002" s="23"/>
      <c r="G1002" s="23" t="s">
        <v>1155</v>
      </c>
      <c r="H1002" s="20"/>
      <c r="I1002" s="19"/>
    </row>
    <row r="1003" spans="1:9">
      <c r="A1003" s="18" t="s">
        <v>1359</v>
      </c>
      <c r="B1003" s="7"/>
      <c r="C1003" s="18" t="s">
        <v>1154</v>
      </c>
      <c r="F1003" s="17"/>
      <c r="G1003" s="17" t="s">
        <v>1153</v>
      </c>
      <c r="H1003" s="20"/>
      <c r="I1003" s="19"/>
    </row>
    <row r="1004" spans="1:9">
      <c r="A1004" s="18" t="s">
        <v>1359</v>
      </c>
      <c r="B1004" s="7"/>
      <c r="D1004" s="16" t="s">
        <v>1152</v>
      </c>
      <c r="F1004" s="12"/>
      <c r="G1004" s="12" t="s">
        <v>1150</v>
      </c>
      <c r="H1004" s="15"/>
      <c r="I1004" s="19"/>
    </row>
    <row r="1005" spans="1:9" s="24" customFormat="1">
      <c r="A1005" s="18" t="s">
        <v>1359</v>
      </c>
      <c r="C1005" s="27"/>
      <c r="E1005" s="16" t="s">
        <v>1151</v>
      </c>
      <c r="F1005" s="12"/>
      <c r="G1005" s="12" t="s">
        <v>1150</v>
      </c>
      <c r="H1005" s="26"/>
      <c r="I1005" s="25"/>
    </row>
    <row r="1006" spans="1:9" s="24" customFormat="1">
      <c r="A1006" s="18" t="s">
        <v>1359</v>
      </c>
      <c r="C1006" s="27"/>
      <c r="D1006" s="16" t="s">
        <v>1149</v>
      </c>
      <c r="F1006" s="23"/>
      <c r="G1006" s="23" t="s">
        <v>1147</v>
      </c>
      <c r="H1006" s="26"/>
      <c r="I1006" s="25"/>
    </row>
    <row r="1007" spans="1:9" s="24" customFormat="1">
      <c r="A1007" s="18" t="s">
        <v>1359</v>
      </c>
      <c r="C1007" s="27"/>
      <c r="E1007" s="16" t="s">
        <v>1148</v>
      </c>
      <c r="F1007" s="23"/>
      <c r="G1007" s="23" t="s">
        <v>1147</v>
      </c>
      <c r="H1007" s="26"/>
      <c r="I1007" s="25"/>
    </row>
    <row r="1008" spans="1:9" s="24" customFormat="1">
      <c r="A1008" s="18" t="s">
        <v>1359</v>
      </c>
      <c r="C1008" s="27"/>
      <c r="D1008" s="16" t="s">
        <v>1146</v>
      </c>
      <c r="F1008" s="23"/>
      <c r="G1008" s="23" t="s">
        <v>1144</v>
      </c>
      <c r="H1008" s="26"/>
      <c r="I1008" s="25"/>
    </row>
    <row r="1009" spans="1:9" s="24" customFormat="1">
      <c r="A1009" s="18" t="s">
        <v>1359</v>
      </c>
      <c r="C1009" s="27"/>
      <c r="E1009" s="16" t="s">
        <v>1145</v>
      </c>
      <c r="F1009" s="23"/>
      <c r="G1009" s="23" t="s">
        <v>1144</v>
      </c>
      <c r="H1009" s="26"/>
      <c r="I1009" s="25"/>
    </row>
    <row r="1010" spans="1:9">
      <c r="A1010" s="18" t="s">
        <v>1359</v>
      </c>
      <c r="B1010" s="7"/>
      <c r="D1010" s="16" t="s">
        <v>1143</v>
      </c>
      <c r="F1010" s="12"/>
      <c r="G1010" s="12" t="s">
        <v>1141</v>
      </c>
      <c r="H1010" s="15"/>
      <c r="I1010" s="19"/>
    </row>
    <row r="1011" spans="1:9">
      <c r="A1011" s="18" t="s">
        <v>1359</v>
      </c>
      <c r="B1011" s="7"/>
      <c r="E1011" s="16" t="s">
        <v>1142</v>
      </c>
      <c r="F1011" s="12"/>
      <c r="G1011" s="12" t="s">
        <v>1141</v>
      </c>
      <c r="H1011" s="15"/>
      <c r="I1011" s="19"/>
    </row>
    <row r="1012" spans="1:9">
      <c r="A1012" s="18" t="s">
        <v>1359</v>
      </c>
      <c r="B1012" s="7"/>
      <c r="D1012" s="16" t="s">
        <v>1140</v>
      </c>
      <c r="F1012" s="12"/>
      <c r="G1012" s="12" t="s">
        <v>1138</v>
      </c>
      <c r="H1012" s="15"/>
      <c r="I1012" s="19"/>
    </row>
    <row r="1013" spans="1:9">
      <c r="A1013" s="18" t="s">
        <v>1359</v>
      </c>
      <c r="B1013" s="7"/>
      <c r="E1013" s="16" t="s">
        <v>1139</v>
      </c>
      <c r="F1013" s="12"/>
      <c r="G1013" s="12" t="s">
        <v>1138</v>
      </c>
      <c r="H1013" s="21"/>
      <c r="I1013" s="19"/>
    </row>
    <row r="1014" spans="1:9">
      <c r="A1014" s="18" t="s">
        <v>1359</v>
      </c>
      <c r="B1014" s="7"/>
      <c r="C1014" s="18" t="s">
        <v>1137</v>
      </c>
      <c r="F1014" s="17"/>
      <c r="G1014" s="17" t="s">
        <v>1136</v>
      </c>
      <c r="H1014" s="20"/>
      <c r="I1014" s="19"/>
    </row>
    <row r="1015" spans="1:9">
      <c r="A1015" s="18" t="s">
        <v>1359</v>
      </c>
      <c r="B1015" s="7"/>
      <c r="D1015" s="16" t="s">
        <v>1135</v>
      </c>
      <c r="F1015" s="12"/>
      <c r="G1015" s="12" t="s">
        <v>1133</v>
      </c>
      <c r="H1015" s="20"/>
      <c r="I1015" s="19"/>
    </row>
    <row r="1016" spans="1:9" s="24" customFormat="1">
      <c r="A1016" s="18" t="s">
        <v>1359</v>
      </c>
      <c r="C1016" s="27"/>
      <c r="E1016" s="16" t="s">
        <v>1134</v>
      </c>
      <c r="F1016" s="12"/>
      <c r="G1016" s="12" t="s">
        <v>1133</v>
      </c>
      <c r="H1016" s="20"/>
      <c r="I1016" s="25"/>
    </row>
    <row r="1017" spans="1:9" s="24" customFormat="1">
      <c r="A1017" s="18" t="s">
        <v>1359</v>
      </c>
      <c r="C1017" s="27"/>
      <c r="D1017" s="16" t="s">
        <v>1132</v>
      </c>
      <c r="F1017" s="23"/>
      <c r="G1017" s="23" t="s">
        <v>1130</v>
      </c>
      <c r="H1017" s="20"/>
      <c r="I1017" s="25"/>
    </row>
    <row r="1018" spans="1:9" s="24" customFormat="1">
      <c r="A1018" s="18" t="s">
        <v>1359</v>
      </c>
      <c r="C1018" s="27"/>
      <c r="E1018" s="16" t="s">
        <v>1131</v>
      </c>
      <c r="F1018" s="23"/>
      <c r="G1018" s="23" t="s">
        <v>1130</v>
      </c>
      <c r="H1018" s="20"/>
      <c r="I1018" s="25"/>
    </row>
    <row r="1019" spans="1:9" s="24" customFormat="1">
      <c r="A1019" s="18" t="s">
        <v>1359</v>
      </c>
      <c r="C1019" s="27"/>
      <c r="D1019" s="16" t="s">
        <v>1129</v>
      </c>
      <c r="F1019" s="23"/>
      <c r="G1019" s="23" t="s">
        <v>1127</v>
      </c>
      <c r="H1019" s="20"/>
      <c r="I1019" s="25"/>
    </row>
    <row r="1020" spans="1:9" s="24" customFormat="1">
      <c r="A1020" s="18" t="s">
        <v>1359</v>
      </c>
      <c r="C1020" s="27"/>
      <c r="E1020" s="16" t="s">
        <v>1128</v>
      </c>
      <c r="F1020" s="23"/>
      <c r="G1020" s="23" t="s">
        <v>1127</v>
      </c>
      <c r="H1020" s="20"/>
      <c r="I1020" s="25"/>
    </row>
    <row r="1021" spans="1:9">
      <c r="A1021" s="18" t="s">
        <v>1359</v>
      </c>
      <c r="B1021" s="7"/>
      <c r="D1021" s="16" t="s">
        <v>1126</v>
      </c>
      <c r="F1021" s="12"/>
      <c r="G1021" s="12" t="s">
        <v>1124</v>
      </c>
      <c r="H1021" s="20"/>
      <c r="I1021" s="19"/>
    </row>
    <row r="1022" spans="1:9">
      <c r="A1022" s="18" t="s">
        <v>1359</v>
      </c>
      <c r="B1022" s="7"/>
      <c r="E1022" s="16" t="s">
        <v>1125</v>
      </c>
      <c r="F1022" s="12"/>
      <c r="G1022" s="12" t="s">
        <v>1124</v>
      </c>
      <c r="H1022" s="20"/>
      <c r="I1022" s="19"/>
    </row>
    <row r="1023" spans="1:9">
      <c r="A1023" s="18" t="s">
        <v>1359</v>
      </c>
      <c r="B1023" s="7"/>
      <c r="D1023" s="16" t="s">
        <v>1123</v>
      </c>
      <c r="F1023" s="12"/>
      <c r="G1023" s="12" t="s">
        <v>1121</v>
      </c>
      <c r="H1023" s="20"/>
      <c r="I1023" s="19"/>
    </row>
    <row r="1024" spans="1:9">
      <c r="A1024" s="18" t="s">
        <v>1359</v>
      </c>
      <c r="B1024" s="7"/>
      <c r="E1024" s="16" t="s">
        <v>1122</v>
      </c>
      <c r="F1024" s="12"/>
      <c r="G1024" s="12" t="s">
        <v>1121</v>
      </c>
      <c r="H1024" s="20"/>
      <c r="I1024" s="19"/>
    </row>
    <row r="1025" spans="1:9">
      <c r="A1025" s="18" t="s">
        <v>1359</v>
      </c>
      <c r="B1025" s="7"/>
      <c r="C1025" s="18" t="s">
        <v>1120</v>
      </c>
      <c r="F1025" s="17"/>
      <c r="G1025" s="17" t="s">
        <v>1119</v>
      </c>
      <c r="H1025" s="15"/>
      <c r="I1025" s="19"/>
    </row>
    <row r="1026" spans="1:9">
      <c r="A1026" s="18" t="s">
        <v>1359</v>
      </c>
      <c r="B1026" s="7"/>
      <c r="D1026" s="16" t="s">
        <v>1118</v>
      </c>
      <c r="F1026" s="12"/>
      <c r="G1026" s="12" t="s">
        <v>1116</v>
      </c>
      <c r="H1026" s="15"/>
      <c r="I1026" s="19"/>
    </row>
    <row r="1027" spans="1:9" s="24" customFormat="1">
      <c r="A1027" s="18" t="s">
        <v>1359</v>
      </c>
      <c r="C1027" s="27"/>
      <c r="E1027" s="16" t="s">
        <v>1117</v>
      </c>
      <c r="F1027" s="12"/>
      <c r="G1027" s="12" t="s">
        <v>1116</v>
      </c>
      <c r="H1027" s="26"/>
      <c r="I1027" s="25"/>
    </row>
    <row r="1028" spans="1:9" s="24" customFormat="1">
      <c r="A1028" s="18" t="s">
        <v>1359</v>
      </c>
      <c r="C1028" s="27"/>
      <c r="D1028" s="16" t="s">
        <v>1115</v>
      </c>
      <c r="F1028" s="23"/>
      <c r="G1028" s="23" t="s">
        <v>1113</v>
      </c>
      <c r="H1028" s="26"/>
      <c r="I1028" s="25"/>
    </row>
    <row r="1029" spans="1:9" s="24" customFormat="1">
      <c r="A1029" s="18" t="s">
        <v>1359</v>
      </c>
      <c r="C1029" s="27"/>
      <c r="E1029" s="16" t="s">
        <v>1114</v>
      </c>
      <c r="F1029" s="23"/>
      <c r="G1029" s="23" t="s">
        <v>1113</v>
      </c>
      <c r="H1029" s="26"/>
      <c r="I1029" s="25"/>
    </row>
    <row r="1030" spans="1:9" s="24" customFormat="1">
      <c r="A1030" s="18" t="s">
        <v>1359</v>
      </c>
      <c r="C1030" s="27"/>
      <c r="D1030" s="16" t="s">
        <v>1112</v>
      </c>
      <c r="F1030" s="23"/>
      <c r="G1030" s="23" t="s">
        <v>1110</v>
      </c>
      <c r="H1030" s="26"/>
      <c r="I1030" s="25"/>
    </row>
    <row r="1031" spans="1:9" s="24" customFormat="1">
      <c r="A1031" s="18" t="s">
        <v>1359</v>
      </c>
      <c r="C1031" s="27"/>
      <c r="E1031" s="16" t="s">
        <v>1111</v>
      </c>
      <c r="F1031" s="23"/>
      <c r="G1031" s="23" t="s">
        <v>1110</v>
      </c>
      <c r="H1031" s="26"/>
      <c r="I1031" s="25"/>
    </row>
    <row r="1032" spans="1:9" s="24" customFormat="1">
      <c r="A1032" s="18" t="s">
        <v>1359</v>
      </c>
      <c r="C1032" s="27"/>
      <c r="D1032" s="16" t="s">
        <v>1109</v>
      </c>
      <c r="F1032" s="23"/>
      <c r="G1032" s="23" t="s">
        <v>1108</v>
      </c>
      <c r="H1032" s="26"/>
      <c r="I1032" s="25"/>
    </row>
    <row r="1033" spans="1:9" s="24" customFormat="1">
      <c r="A1033" s="18" t="s">
        <v>1359</v>
      </c>
      <c r="C1033" s="27"/>
      <c r="E1033" s="16" t="s">
        <v>1107</v>
      </c>
      <c r="F1033" s="23"/>
      <c r="G1033" s="23" t="s">
        <v>1106</v>
      </c>
      <c r="H1033" s="26"/>
      <c r="I1033" s="25"/>
    </row>
    <row r="1034" spans="1:9" s="24" customFormat="1" ht="30.75" customHeight="1">
      <c r="A1034" s="18" t="s">
        <v>1359</v>
      </c>
      <c r="C1034" s="27"/>
      <c r="E1034" s="22" t="s">
        <v>1105</v>
      </c>
      <c r="F1034" s="23"/>
      <c r="G1034" s="23" t="s">
        <v>1104</v>
      </c>
      <c r="H1034" s="26"/>
      <c r="I1034" s="25"/>
    </row>
    <row r="1035" spans="1:9" s="24" customFormat="1">
      <c r="A1035" s="18" t="s">
        <v>1359</v>
      </c>
      <c r="C1035" s="27"/>
      <c r="D1035" s="16" t="s">
        <v>1103</v>
      </c>
      <c r="F1035" s="23"/>
      <c r="G1035" s="23" t="s">
        <v>1101</v>
      </c>
      <c r="H1035" s="26"/>
      <c r="I1035" s="25"/>
    </row>
    <row r="1036" spans="1:9" s="24" customFormat="1">
      <c r="A1036" s="18" t="s">
        <v>1359</v>
      </c>
      <c r="C1036" s="27"/>
      <c r="E1036" s="16" t="s">
        <v>1102</v>
      </c>
      <c r="F1036" s="23"/>
      <c r="G1036" s="23" t="s">
        <v>1101</v>
      </c>
      <c r="H1036" s="26"/>
      <c r="I1036" s="25"/>
    </row>
    <row r="1037" spans="1:9" ht="28.5" customHeight="1">
      <c r="A1037" s="18" t="s">
        <v>1359</v>
      </c>
      <c r="B1037" s="7"/>
      <c r="D1037" s="16" t="s">
        <v>1100</v>
      </c>
      <c r="F1037" s="12"/>
      <c r="G1037" s="12" t="s">
        <v>1099</v>
      </c>
      <c r="H1037" s="15"/>
      <c r="I1037" s="19"/>
    </row>
    <row r="1038" spans="1:9" ht="18" customHeight="1">
      <c r="A1038" s="18" t="s">
        <v>1359</v>
      </c>
      <c r="B1038" s="7"/>
      <c r="E1038" s="16" t="s">
        <v>1098</v>
      </c>
      <c r="F1038" s="12"/>
      <c r="G1038" s="12" t="s">
        <v>1097</v>
      </c>
      <c r="H1038" s="15"/>
      <c r="I1038" s="19"/>
    </row>
    <row r="1039" spans="1:9" ht="17.25" customHeight="1">
      <c r="A1039" s="18" t="s">
        <v>1359</v>
      </c>
      <c r="B1039" s="7"/>
      <c r="E1039" s="22" t="s">
        <v>1096</v>
      </c>
      <c r="F1039" s="12"/>
      <c r="G1039" s="12" t="s">
        <v>1095</v>
      </c>
      <c r="H1039" s="15"/>
      <c r="I1039" s="19"/>
    </row>
    <row r="1040" spans="1:9" ht="18" customHeight="1">
      <c r="A1040" s="18" t="s">
        <v>1359</v>
      </c>
      <c r="B1040" s="7"/>
      <c r="E1040" s="22" t="s">
        <v>1094</v>
      </c>
      <c r="F1040" s="12"/>
      <c r="G1040" s="12" t="s">
        <v>1093</v>
      </c>
      <c r="H1040" s="15"/>
      <c r="I1040" s="19"/>
    </row>
    <row r="1041" spans="1:9">
      <c r="A1041" s="18" t="s">
        <v>1359</v>
      </c>
      <c r="B1041" s="7"/>
      <c r="D1041" s="16" t="s">
        <v>1092</v>
      </c>
      <c r="F1041" s="12"/>
      <c r="G1041" s="12" t="s">
        <v>1090</v>
      </c>
      <c r="H1041" s="15"/>
      <c r="I1041" s="19"/>
    </row>
    <row r="1042" spans="1:9">
      <c r="A1042" s="18" t="s">
        <v>1359</v>
      </c>
      <c r="B1042" s="7"/>
      <c r="E1042" s="16" t="s">
        <v>1091</v>
      </c>
      <c r="F1042" s="12"/>
      <c r="G1042" s="12" t="s">
        <v>1090</v>
      </c>
      <c r="H1042" s="15"/>
      <c r="I1042" s="19"/>
    </row>
    <row r="1043" spans="1:9">
      <c r="A1043" s="18" t="s">
        <v>1359</v>
      </c>
      <c r="B1043" s="7"/>
      <c r="D1043" s="16" t="s">
        <v>1089</v>
      </c>
      <c r="F1043" s="12"/>
      <c r="G1043" s="12" t="s">
        <v>1087</v>
      </c>
      <c r="H1043" s="15"/>
      <c r="I1043" s="19"/>
    </row>
    <row r="1044" spans="1:9">
      <c r="A1044" s="18" t="s">
        <v>1359</v>
      </c>
      <c r="B1044" s="7"/>
      <c r="E1044" s="16" t="s">
        <v>1088</v>
      </c>
      <c r="F1044" s="12"/>
      <c r="G1044" s="12" t="s">
        <v>1087</v>
      </c>
      <c r="H1044" s="15"/>
      <c r="I1044" s="19"/>
    </row>
    <row r="1045" spans="1:9">
      <c r="A1045" s="18" t="s">
        <v>1359</v>
      </c>
      <c r="B1045" s="7"/>
      <c r="D1045" s="16" t="s">
        <v>1086</v>
      </c>
      <c r="F1045" s="12"/>
      <c r="G1045" s="12" t="s">
        <v>1084</v>
      </c>
      <c r="H1045" s="15"/>
      <c r="I1045" s="19"/>
    </row>
    <row r="1046" spans="1:9">
      <c r="A1046" s="18" t="s">
        <v>1359</v>
      </c>
      <c r="B1046" s="7"/>
      <c r="E1046" s="16" t="s">
        <v>1085</v>
      </c>
      <c r="F1046" s="12"/>
      <c r="G1046" s="12" t="s">
        <v>1084</v>
      </c>
      <c r="H1046" s="21"/>
      <c r="I1046" s="19"/>
    </row>
    <row r="1047" spans="1:9">
      <c r="A1047" s="18" t="s">
        <v>1359</v>
      </c>
      <c r="B1047" s="7"/>
      <c r="C1047" s="18" t="s">
        <v>1083</v>
      </c>
      <c r="F1047" s="17"/>
      <c r="G1047" s="17" t="s">
        <v>1082</v>
      </c>
      <c r="H1047" s="20"/>
      <c r="I1047" s="19"/>
    </row>
    <row r="1048" spans="1:9">
      <c r="A1048" s="18" t="s">
        <v>1359</v>
      </c>
      <c r="B1048" s="7"/>
      <c r="D1048" s="16" t="s">
        <v>1081</v>
      </c>
      <c r="F1048" s="12"/>
      <c r="G1048" s="12" t="s">
        <v>1079</v>
      </c>
      <c r="H1048" s="20"/>
      <c r="I1048" s="19"/>
    </row>
    <row r="1049" spans="1:9" s="24" customFormat="1">
      <c r="A1049" s="18" t="s">
        <v>1359</v>
      </c>
      <c r="C1049" s="27"/>
      <c r="E1049" s="16" t="s">
        <v>1080</v>
      </c>
      <c r="F1049" s="12"/>
      <c r="G1049" s="12" t="s">
        <v>1079</v>
      </c>
      <c r="H1049" s="20"/>
      <c r="I1049" s="25"/>
    </row>
    <row r="1050" spans="1:9" s="24" customFormat="1">
      <c r="A1050" s="18" t="s">
        <v>1359</v>
      </c>
      <c r="C1050" s="27"/>
      <c r="D1050" s="16" t="s">
        <v>1078</v>
      </c>
      <c r="F1050" s="23"/>
      <c r="G1050" s="23" t="s">
        <v>1076</v>
      </c>
      <c r="H1050" s="20"/>
      <c r="I1050" s="25"/>
    </row>
    <row r="1051" spans="1:9" s="24" customFormat="1">
      <c r="A1051" s="18" t="s">
        <v>1359</v>
      </c>
      <c r="C1051" s="27"/>
      <c r="E1051" s="16" t="s">
        <v>1077</v>
      </c>
      <c r="F1051" s="23"/>
      <c r="G1051" s="23" t="s">
        <v>1076</v>
      </c>
      <c r="H1051" s="20"/>
      <c r="I1051" s="25"/>
    </row>
    <row r="1052" spans="1:9">
      <c r="A1052" s="18" t="s">
        <v>1359</v>
      </c>
      <c r="B1052" s="7"/>
      <c r="D1052" s="16" t="s">
        <v>1075</v>
      </c>
      <c r="F1052" s="12"/>
      <c r="G1052" s="12" t="s">
        <v>1073</v>
      </c>
      <c r="H1052" s="20"/>
      <c r="I1052" s="19"/>
    </row>
    <row r="1053" spans="1:9">
      <c r="A1053" s="18" t="s">
        <v>1359</v>
      </c>
      <c r="B1053" s="7"/>
      <c r="E1053" s="16" t="s">
        <v>1074</v>
      </c>
      <c r="F1053" s="12"/>
      <c r="G1053" s="12" t="s">
        <v>1073</v>
      </c>
      <c r="H1053" s="20"/>
      <c r="I1053" s="19"/>
    </row>
    <row r="1054" spans="1:9">
      <c r="A1054" s="18" t="s">
        <v>1359</v>
      </c>
      <c r="B1054" s="7"/>
      <c r="C1054" s="18" t="s">
        <v>1072</v>
      </c>
      <c r="F1054" s="17"/>
      <c r="G1054" s="17" t="s">
        <v>1071</v>
      </c>
      <c r="H1054" s="20"/>
      <c r="I1054" s="19"/>
    </row>
    <row r="1055" spans="1:9">
      <c r="A1055" s="18" t="s">
        <v>1359</v>
      </c>
      <c r="B1055" s="7"/>
      <c r="D1055" s="16" t="s">
        <v>1070</v>
      </c>
      <c r="F1055" s="12"/>
      <c r="G1055" s="12" t="s">
        <v>1068</v>
      </c>
      <c r="H1055" s="20"/>
      <c r="I1055" s="19"/>
    </row>
    <row r="1056" spans="1:9" s="24" customFormat="1">
      <c r="A1056" s="18" t="s">
        <v>1359</v>
      </c>
      <c r="C1056" s="27"/>
      <c r="E1056" s="16" t="s">
        <v>1069</v>
      </c>
      <c r="F1056" s="12"/>
      <c r="G1056" s="12" t="s">
        <v>1068</v>
      </c>
      <c r="H1056" s="20"/>
      <c r="I1056" s="25"/>
    </row>
    <row r="1057" spans="1:9" s="24" customFormat="1">
      <c r="A1057" s="18" t="s">
        <v>1359</v>
      </c>
      <c r="C1057" s="27"/>
      <c r="D1057" s="16" t="s">
        <v>1067</v>
      </c>
      <c r="F1057" s="23"/>
      <c r="G1057" s="23" t="s">
        <v>1065</v>
      </c>
      <c r="H1057" s="20"/>
      <c r="I1057" s="25"/>
    </row>
    <row r="1058" spans="1:9">
      <c r="A1058" s="18" t="s">
        <v>1359</v>
      </c>
      <c r="B1058" s="7"/>
      <c r="E1058" s="16" t="s">
        <v>1066</v>
      </c>
      <c r="F1058" s="23"/>
      <c r="G1058" s="23" t="s">
        <v>1065</v>
      </c>
      <c r="H1058" s="20"/>
      <c r="I1058" s="19"/>
    </row>
    <row r="1059" spans="1:9">
      <c r="A1059" s="18" t="s">
        <v>1064</v>
      </c>
      <c r="B1059" s="7"/>
      <c r="F1059" s="17" t="s">
        <v>1063</v>
      </c>
      <c r="G1059" s="17" t="s">
        <v>1063</v>
      </c>
      <c r="H1059" s="20"/>
      <c r="I1059" s="19"/>
    </row>
    <row r="1060" spans="1:9">
      <c r="A1060" s="18" t="s">
        <v>1064</v>
      </c>
      <c r="B1060" s="18" t="s">
        <v>1062</v>
      </c>
      <c r="F1060" s="17" t="s">
        <v>1063</v>
      </c>
      <c r="G1060" s="17" t="s">
        <v>1061</v>
      </c>
      <c r="H1060" s="15"/>
      <c r="I1060" s="19"/>
    </row>
    <row r="1061" spans="1:9">
      <c r="A1061" s="18" t="s">
        <v>1064</v>
      </c>
      <c r="B1061" s="7"/>
      <c r="C1061" s="18" t="s">
        <v>1060</v>
      </c>
      <c r="F1061" s="17"/>
      <c r="G1061" s="17" t="s">
        <v>1059</v>
      </c>
      <c r="H1061" s="15"/>
      <c r="I1061" s="19"/>
    </row>
    <row r="1062" spans="1:9">
      <c r="A1062" s="18" t="s">
        <v>1064</v>
      </c>
      <c r="B1062" s="7"/>
      <c r="D1062" s="16" t="s">
        <v>1058</v>
      </c>
      <c r="F1062" s="12"/>
      <c r="G1062" s="12" t="s">
        <v>1056</v>
      </c>
      <c r="H1062" s="15"/>
      <c r="I1062" s="19"/>
    </row>
    <row r="1063" spans="1:9" s="24" customFormat="1">
      <c r="A1063" s="18" t="s">
        <v>1064</v>
      </c>
      <c r="C1063" s="27"/>
      <c r="E1063" s="16" t="s">
        <v>1057</v>
      </c>
      <c r="F1063" s="12"/>
      <c r="G1063" s="12" t="s">
        <v>1056</v>
      </c>
      <c r="H1063" s="26"/>
      <c r="I1063" s="25"/>
    </row>
    <row r="1064" spans="1:9" s="24" customFormat="1">
      <c r="A1064" s="18" t="s">
        <v>1064</v>
      </c>
      <c r="C1064" s="27"/>
      <c r="D1064" s="16" t="s">
        <v>1055</v>
      </c>
      <c r="F1064" s="23"/>
      <c r="G1064" s="23" t="s">
        <v>1053</v>
      </c>
      <c r="H1064" s="26"/>
      <c r="I1064" s="25"/>
    </row>
    <row r="1065" spans="1:9">
      <c r="A1065" s="18" t="s">
        <v>1064</v>
      </c>
      <c r="B1065" s="7"/>
      <c r="E1065" s="16" t="s">
        <v>1054</v>
      </c>
      <c r="F1065" s="23"/>
      <c r="G1065" s="23" t="s">
        <v>1053</v>
      </c>
      <c r="H1065" s="15"/>
      <c r="I1065" s="19"/>
    </row>
    <row r="1066" spans="1:9">
      <c r="A1066" s="18" t="s">
        <v>1064</v>
      </c>
      <c r="B1066" s="7"/>
      <c r="C1066" s="18" t="s">
        <v>1052</v>
      </c>
      <c r="F1066" s="17"/>
      <c r="G1066" s="17" t="s">
        <v>1049</v>
      </c>
      <c r="H1066" s="15"/>
      <c r="I1066" s="19"/>
    </row>
    <row r="1067" spans="1:9">
      <c r="A1067" s="18" t="s">
        <v>1064</v>
      </c>
      <c r="B1067" s="7"/>
      <c r="D1067" s="16" t="s">
        <v>1051</v>
      </c>
      <c r="F1067" s="12"/>
      <c r="G1067" s="12" t="s">
        <v>1049</v>
      </c>
      <c r="H1067" s="15"/>
      <c r="I1067" s="19"/>
    </row>
    <row r="1068" spans="1:9" s="24" customFormat="1">
      <c r="A1068" s="18" t="s">
        <v>1064</v>
      </c>
      <c r="C1068" s="27"/>
      <c r="E1068" s="16" t="s">
        <v>1050</v>
      </c>
      <c r="F1068" s="12"/>
      <c r="G1068" s="12" t="s">
        <v>1049</v>
      </c>
      <c r="H1068" s="26"/>
      <c r="I1068" s="25"/>
    </row>
    <row r="1069" spans="1:9">
      <c r="A1069" s="18" t="s">
        <v>1064</v>
      </c>
      <c r="B1069" s="7"/>
      <c r="C1069" s="18" t="s">
        <v>1048</v>
      </c>
      <c r="F1069" s="17"/>
      <c r="G1069" s="17" t="s">
        <v>1047</v>
      </c>
      <c r="H1069" s="15"/>
      <c r="I1069" s="19"/>
    </row>
    <row r="1070" spans="1:9">
      <c r="A1070" s="18" t="s">
        <v>1064</v>
      </c>
      <c r="B1070" s="7"/>
      <c r="D1070" s="16" t="s">
        <v>1046</v>
      </c>
      <c r="F1070" s="12"/>
      <c r="G1070" s="12" t="s">
        <v>1044</v>
      </c>
      <c r="H1070" s="15"/>
      <c r="I1070" s="19"/>
    </row>
    <row r="1071" spans="1:9" s="24" customFormat="1">
      <c r="A1071" s="18" t="s">
        <v>1064</v>
      </c>
      <c r="C1071" s="27"/>
      <c r="E1071" s="16" t="s">
        <v>1045</v>
      </c>
      <c r="F1071" s="12"/>
      <c r="G1071" s="12" t="s">
        <v>1044</v>
      </c>
      <c r="H1071" s="26"/>
      <c r="I1071" s="25"/>
    </row>
    <row r="1072" spans="1:9" s="24" customFormat="1">
      <c r="A1072" s="18" t="s">
        <v>1064</v>
      </c>
      <c r="C1072" s="27"/>
      <c r="D1072" s="16" t="s">
        <v>1043</v>
      </c>
      <c r="F1072" s="23"/>
      <c r="G1072" s="23" t="s">
        <v>1041</v>
      </c>
      <c r="H1072" s="26"/>
      <c r="I1072" s="25"/>
    </row>
    <row r="1073" spans="1:9" s="24" customFormat="1">
      <c r="A1073" s="18" t="s">
        <v>1064</v>
      </c>
      <c r="C1073" s="27"/>
      <c r="E1073" s="16" t="s">
        <v>1042</v>
      </c>
      <c r="F1073" s="23"/>
      <c r="G1073" s="23" t="s">
        <v>1041</v>
      </c>
      <c r="H1073" s="26"/>
      <c r="I1073" s="25"/>
    </row>
    <row r="1074" spans="1:9" s="24" customFormat="1">
      <c r="A1074" s="18" t="s">
        <v>1064</v>
      </c>
      <c r="C1074" s="27"/>
      <c r="D1074" s="16" t="s">
        <v>1040</v>
      </c>
      <c r="F1074" s="23"/>
      <c r="G1074" s="23" t="s">
        <v>1038</v>
      </c>
      <c r="H1074" s="26"/>
      <c r="I1074" s="25"/>
    </row>
    <row r="1075" spans="1:9" s="24" customFormat="1">
      <c r="A1075" s="18" t="s">
        <v>1064</v>
      </c>
      <c r="C1075" s="27"/>
      <c r="E1075" s="16" t="s">
        <v>1039</v>
      </c>
      <c r="F1075" s="23"/>
      <c r="G1075" s="23" t="s">
        <v>1038</v>
      </c>
      <c r="H1075" s="26"/>
      <c r="I1075" s="25"/>
    </row>
    <row r="1076" spans="1:9">
      <c r="A1076" s="18" t="s">
        <v>1064</v>
      </c>
      <c r="B1076" s="7"/>
      <c r="D1076" s="16" t="s">
        <v>1037</v>
      </c>
      <c r="F1076" s="12"/>
      <c r="G1076" s="12" t="s">
        <v>1035</v>
      </c>
      <c r="H1076" s="15"/>
      <c r="I1076" s="19"/>
    </row>
    <row r="1077" spans="1:9">
      <c r="A1077" s="18" t="s">
        <v>1064</v>
      </c>
      <c r="B1077" s="7"/>
      <c r="E1077" s="16" t="s">
        <v>1036</v>
      </c>
      <c r="F1077" s="12"/>
      <c r="G1077" s="12" t="s">
        <v>1035</v>
      </c>
      <c r="H1077" s="15"/>
      <c r="I1077" s="19"/>
    </row>
    <row r="1078" spans="1:9">
      <c r="A1078" s="18" t="s">
        <v>1064</v>
      </c>
      <c r="B1078" s="7"/>
      <c r="D1078" s="16" t="s">
        <v>1034</v>
      </c>
      <c r="F1078" s="12"/>
      <c r="G1078" s="12" t="s">
        <v>1032</v>
      </c>
      <c r="H1078" s="15"/>
      <c r="I1078" s="19"/>
    </row>
    <row r="1079" spans="1:9">
      <c r="A1079" s="18" t="s">
        <v>1064</v>
      </c>
      <c r="B1079" s="7"/>
      <c r="E1079" s="16" t="s">
        <v>1033</v>
      </c>
      <c r="F1079" s="12"/>
      <c r="G1079" s="12" t="s">
        <v>1032</v>
      </c>
      <c r="H1079" s="15"/>
      <c r="I1079" s="19"/>
    </row>
    <row r="1080" spans="1:9">
      <c r="A1080" s="18" t="s">
        <v>1064</v>
      </c>
      <c r="B1080" s="7"/>
      <c r="C1080" s="18" t="s">
        <v>1031</v>
      </c>
      <c r="F1080" s="17"/>
      <c r="G1080" s="17" t="s">
        <v>1030</v>
      </c>
      <c r="H1080" s="15"/>
      <c r="I1080" s="19"/>
    </row>
    <row r="1081" spans="1:9">
      <c r="A1081" s="18" t="s">
        <v>1064</v>
      </c>
      <c r="B1081" s="7"/>
      <c r="D1081" s="16" t="s">
        <v>1029</v>
      </c>
      <c r="F1081" s="12"/>
      <c r="G1081" s="12" t="s">
        <v>1027</v>
      </c>
      <c r="H1081" s="15"/>
      <c r="I1081" s="19"/>
    </row>
    <row r="1082" spans="1:9" s="24" customFormat="1">
      <c r="A1082" s="18" t="s">
        <v>1064</v>
      </c>
      <c r="C1082" s="27"/>
      <c r="E1082" s="16" t="s">
        <v>1028</v>
      </c>
      <c r="F1082" s="12"/>
      <c r="G1082" s="12" t="s">
        <v>1027</v>
      </c>
      <c r="H1082" s="26"/>
      <c r="I1082" s="25"/>
    </row>
    <row r="1083" spans="1:9" s="24" customFormat="1">
      <c r="A1083" s="18" t="s">
        <v>1064</v>
      </c>
      <c r="C1083" s="27"/>
      <c r="D1083" s="16" t="s">
        <v>1026</v>
      </c>
      <c r="F1083" s="23"/>
      <c r="G1083" s="23" t="s">
        <v>1024</v>
      </c>
      <c r="H1083" s="26"/>
      <c r="I1083" s="25"/>
    </row>
    <row r="1084" spans="1:9">
      <c r="A1084" s="18" t="s">
        <v>1064</v>
      </c>
      <c r="B1084" s="7"/>
      <c r="E1084" s="16" t="s">
        <v>1025</v>
      </c>
      <c r="F1084" s="23"/>
      <c r="G1084" s="23" t="s">
        <v>1024</v>
      </c>
      <c r="H1084" s="15"/>
      <c r="I1084" s="19"/>
    </row>
    <row r="1085" spans="1:9">
      <c r="A1085" s="18" t="s">
        <v>1064</v>
      </c>
      <c r="B1085" s="7"/>
      <c r="C1085" s="18" t="s">
        <v>1023</v>
      </c>
      <c r="F1085" s="17"/>
      <c r="G1085" s="17" t="s">
        <v>1020</v>
      </c>
      <c r="H1085" s="15"/>
      <c r="I1085" s="19"/>
    </row>
    <row r="1086" spans="1:9">
      <c r="A1086" s="18" t="s">
        <v>1064</v>
      </c>
      <c r="B1086" s="7"/>
      <c r="D1086" s="16" t="s">
        <v>1022</v>
      </c>
      <c r="F1086" s="12"/>
      <c r="G1086" s="12" t="s">
        <v>1020</v>
      </c>
      <c r="H1086" s="15"/>
      <c r="I1086" s="19"/>
    </row>
    <row r="1087" spans="1:9" s="24" customFormat="1">
      <c r="A1087" s="18" t="s">
        <v>1064</v>
      </c>
      <c r="C1087" s="27"/>
      <c r="E1087" s="16" t="s">
        <v>1021</v>
      </c>
      <c r="F1087" s="12"/>
      <c r="G1087" s="12" t="s">
        <v>1020</v>
      </c>
      <c r="H1087" s="26"/>
      <c r="I1087" s="25"/>
    </row>
    <row r="1088" spans="1:9">
      <c r="A1088" s="18" t="s">
        <v>1064</v>
      </c>
      <c r="B1088" s="18" t="s">
        <v>1019</v>
      </c>
      <c r="F1088" s="17" t="s">
        <v>1063</v>
      </c>
      <c r="G1088" s="17" t="s">
        <v>1018</v>
      </c>
      <c r="H1088" s="15"/>
      <c r="I1088" s="19"/>
    </row>
    <row r="1089" spans="1:9">
      <c r="A1089" s="18" t="s">
        <v>1064</v>
      </c>
      <c r="B1089" s="7"/>
      <c r="C1089" s="18" t="s">
        <v>1017</v>
      </c>
      <c r="F1089" s="17"/>
      <c r="G1089" s="17" t="s">
        <v>1015</v>
      </c>
      <c r="H1089" s="15"/>
      <c r="I1089" s="19"/>
    </row>
    <row r="1090" spans="1:9">
      <c r="A1090" s="18" t="s">
        <v>1064</v>
      </c>
      <c r="B1090" s="7"/>
      <c r="D1090" s="16" t="s">
        <v>1016</v>
      </c>
      <c r="F1090" s="12"/>
      <c r="G1090" s="12" t="s">
        <v>1015</v>
      </c>
      <c r="H1090" s="15"/>
      <c r="I1090" s="19"/>
    </row>
    <row r="1091" spans="1:9">
      <c r="A1091" s="18" t="s">
        <v>1064</v>
      </c>
      <c r="B1091" s="7"/>
      <c r="E1091" s="16" t="s">
        <v>1014</v>
      </c>
      <c r="F1091" s="12"/>
      <c r="G1091" s="12" t="s">
        <v>1013</v>
      </c>
      <c r="H1091" s="15"/>
      <c r="I1091" s="19"/>
    </row>
    <row r="1092" spans="1:9">
      <c r="A1092" s="18" t="s">
        <v>1064</v>
      </c>
      <c r="B1092" s="7"/>
      <c r="E1092" s="16" t="s">
        <v>1012</v>
      </c>
      <c r="F1092" s="12"/>
      <c r="G1092" s="12" t="s">
        <v>1011</v>
      </c>
      <c r="H1092" s="15"/>
      <c r="I1092" s="19"/>
    </row>
    <row r="1093" spans="1:9">
      <c r="A1093" s="18" t="s">
        <v>1064</v>
      </c>
      <c r="B1093" s="7"/>
      <c r="C1093" s="18" t="s">
        <v>1010</v>
      </c>
      <c r="F1093" s="17"/>
      <c r="G1093" s="17" t="s">
        <v>1007</v>
      </c>
      <c r="H1093" s="15"/>
      <c r="I1093" s="19"/>
    </row>
    <row r="1094" spans="1:9">
      <c r="A1094" s="18" t="s">
        <v>1064</v>
      </c>
      <c r="B1094" s="7"/>
      <c r="D1094" s="16" t="s">
        <v>1009</v>
      </c>
      <c r="F1094" s="12"/>
      <c r="G1094" s="12" t="s">
        <v>1007</v>
      </c>
      <c r="H1094" s="15"/>
      <c r="I1094" s="19"/>
    </row>
    <row r="1095" spans="1:9" s="24" customFormat="1">
      <c r="A1095" s="18" t="s">
        <v>1064</v>
      </c>
      <c r="C1095" s="27"/>
      <c r="E1095" s="16" t="s">
        <v>1008</v>
      </c>
      <c r="F1095" s="12"/>
      <c r="G1095" s="12" t="s">
        <v>1007</v>
      </c>
      <c r="H1095" s="26"/>
      <c r="I1095" s="25"/>
    </row>
    <row r="1096" spans="1:9">
      <c r="A1096" s="18" t="s">
        <v>1064</v>
      </c>
      <c r="B1096" s="7"/>
      <c r="C1096" s="18" t="s">
        <v>1006</v>
      </c>
      <c r="F1096" s="17"/>
      <c r="G1096" s="17" t="s">
        <v>1003</v>
      </c>
      <c r="H1096" s="15"/>
      <c r="I1096" s="19"/>
    </row>
    <row r="1097" spans="1:9" s="24" customFormat="1">
      <c r="A1097" s="18" t="s">
        <v>1064</v>
      </c>
      <c r="C1097" s="27"/>
      <c r="D1097" s="16" t="s">
        <v>1005</v>
      </c>
      <c r="F1097" s="23"/>
      <c r="G1097" s="23" t="s">
        <v>1003</v>
      </c>
      <c r="H1097" s="26"/>
      <c r="I1097" s="25"/>
    </row>
    <row r="1098" spans="1:9">
      <c r="A1098" s="18" t="s">
        <v>1064</v>
      </c>
      <c r="B1098" s="7"/>
      <c r="E1098" s="16" t="s">
        <v>1004</v>
      </c>
      <c r="F1098" s="23"/>
      <c r="G1098" s="23" t="s">
        <v>1003</v>
      </c>
      <c r="H1098" s="15"/>
      <c r="I1098" s="19"/>
    </row>
    <row r="1099" spans="1:9" s="24" customFormat="1">
      <c r="A1099" s="18" t="s">
        <v>1064</v>
      </c>
      <c r="C1099" s="18" t="s">
        <v>1002</v>
      </c>
      <c r="F1099" s="28"/>
      <c r="G1099" s="28" t="s">
        <v>999</v>
      </c>
      <c r="H1099" s="26"/>
      <c r="I1099" s="25"/>
    </row>
    <row r="1100" spans="1:9">
      <c r="A1100" s="18" t="s">
        <v>1064</v>
      </c>
      <c r="B1100" s="7"/>
      <c r="D1100" s="16" t="s">
        <v>1001</v>
      </c>
      <c r="F1100" s="12"/>
      <c r="G1100" s="12" t="s">
        <v>999</v>
      </c>
      <c r="H1100" s="15"/>
      <c r="I1100" s="19"/>
    </row>
    <row r="1101" spans="1:9">
      <c r="A1101" s="18" t="s">
        <v>1064</v>
      </c>
      <c r="B1101" s="7"/>
      <c r="E1101" s="16" t="s">
        <v>1000</v>
      </c>
      <c r="F1101" s="12"/>
      <c r="G1101" s="12" t="s">
        <v>999</v>
      </c>
      <c r="H1101" s="15"/>
      <c r="I1101" s="19"/>
    </row>
    <row r="1102" spans="1:9">
      <c r="A1102" s="18" t="s">
        <v>1064</v>
      </c>
      <c r="B1102" s="18" t="s">
        <v>998</v>
      </c>
      <c r="F1102" s="17" t="s">
        <v>1063</v>
      </c>
      <c r="G1102" s="17" t="s">
        <v>997</v>
      </c>
      <c r="H1102" s="15"/>
      <c r="I1102" s="19"/>
    </row>
    <row r="1103" spans="1:9">
      <c r="A1103" s="18" t="s">
        <v>1064</v>
      </c>
      <c r="B1103" s="7"/>
      <c r="C1103" s="18" t="s">
        <v>996</v>
      </c>
      <c r="F1103" s="17"/>
      <c r="G1103" s="17" t="s">
        <v>993</v>
      </c>
      <c r="H1103" s="15"/>
      <c r="I1103" s="19"/>
    </row>
    <row r="1104" spans="1:9">
      <c r="A1104" s="18" t="s">
        <v>1064</v>
      </c>
      <c r="B1104" s="7"/>
      <c r="D1104" s="16" t="s">
        <v>995</v>
      </c>
      <c r="F1104" s="12"/>
      <c r="G1104" s="12" t="s">
        <v>993</v>
      </c>
      <c r="H1104" s="15"/>
      <c r="I1104" s="19"/>
    </row>
    <row r="1105" spans="1:9" s="24" customFormat="1">
      <c r="A1105" s="18" t="s">
        <v>1064</v>
      </c>
      <c r="C1105" s="27"/>
      <c r="E1105" s="16" t="s">
        <v>994</v>
      </c>
      <c r="F1105" s="12"/>
      <c r="G1105" s="12" t="s">
        <v>993</v>
      </c>
      <c r="H1105" s="26"/>
      <c r="I1105" s="25"/>
    </row>
    <row r="1106" spans="1:9">
      <c r="A1106" s="18" t="s">
        <v>1064</v>
      </c>
      <c r="B1106" s="7"/>
      <c r="C1106" s="18" t="s">
        <v>992</v>
      </c>
      <c r="F1106" s="17"/>
      <c r="G1106" s="17" t="s">
        <v>991</v>
      </c>
      <c r="H1106" s="15"/>
      <c r="I1106" s="19"/>
    </row>
    <row r="1107" spans="1:9" s="24" customFormat="1">
      <c r="A1107" s="18" t="s">
        <v>1064</v>
      </c>
      <c r="C1107" s="27"/>
      <c r="D1107" s="16" t="s">
        <v>990</v>
      </c>
      <c r="F1107" s="23"/>
      <c r="G1107" s="23" t="s">
        <v>988</v>
      </c>
      <c r="H1107" s="26"/>
      <c r="I1107" s="25"/>
    </row>
    <row r="1108" spans="1:9" s="24" customFormat="1">
      <c r="A1108" s="18" t="s">
        <v>1064</v>
      </c>
      <c r="C1108" s="27"/>
      <c r="E1108" s="16" t="s">
        <v>989</v>
      </c>
      <c r="F1108" s="23"/>
      <c r="G1108" s="23" t="s">
        <v>988</v>
      </c>
      <c r="H1108" s="26"/>
      <c r="I1108" s="25"/>
    </row>
    <row r="1109" spans="1:9">
      <c r="A1109" s="18" t="s">
        <v>1064</v>
      </c>
      <c r="B1109" s="7"/>
      <c r="D1109" s="16" t="s">
        <v>987</v>
      </c>
      <c r="F1109" s="12"/>
      <c r="G1109" s="12" t="s">
        <v>985</v>
      </c>
      <c r="H1109" s="15"/>
      <c r="I1109" s="19"/>
    </row>
    <row r="1110" spans="1:9">
      <c r="A1110" s="18" t="s">
        <v>1064</v>
      </c>
      <c r="B1110" s="7"/>
      <c r="E1110" s="16" t="s">
        <v>986</v>
      </c>
      <c r="F1110" s="12"/>
      <c r="G1110" s="12" t="s">
        <v>985</v>
      </c>
      <c r="H1110" s="15"/>
      <c r="I1110" s="19"/>
    </row>
    <row r="1111" spans="1:9">
      <c r="A1111" s="18" t="s">
        <v>1064</v>
      </c>
      <c r="B1111" s="18" t="s">
        <v>984</v>
      </c>
      <c r="F1111" s="17" t="s">
        <v>1063</v>
      </c>
      <c r="G1111" s="17" t="s">
        <v>983</v>
      </c>
      <c r="H1111" s="15"/>
      <c r="I1111" s="19"/>
    </row>
    <row r="1112" spans="1:9">
      <c r="A1112" s="18" t="s">
        <v>1064</v>
      </c>
      <c r="B1112" s="7"/>
      <c r="C1112" s="18" t="s">
        <v>982</v>
      </c>
      <c r="F1112" s="17"/>
      <c r="G1112" s="17" t="s">
        <v>979</v>
      </c>
      <c r="H1112" s="15"/>
      <c r="I1112" s="19"/>
    </row>
    <row r="1113" spans="1:9">
      <c r="A1113" s="18" t="s">
        <v>1064</v>
      </c>
      <c r="B1113" s="7"/>
      <c r="D1113" s="16" t="s">
        <v>981</v>
      </c>
      <c r="F1113" s="12"/>
      <c r="G1113" s="12" t="s">
        <v>979</v>
      </c>
      <c r="H1113" s="15"/>
      <c r="I1113" s="19"/>
    </row>
    <row r="1114" spans="1:9" s="24" customFormat="1">
      <c r="A1114" s="18" t="s">
        <v>1064</v>
      </c>
      <c r="C1114" s="27"/>
      <c r="E1114" s="16" t="s">
        <v>980</v>
      </c>
      <c r="F1114" s="12"/>
      <c r="G1114" s="12" t="s">
        <v>979</v>
      </c>
      <c r="H1114" s="26"/>
      <c r="I1114" s="25"/>
    </row>
    <row r="1115" spans="1:9">
      <c r="A1115" s="18" t="s">
        <v>1064</v>
      </c>
      <c r="B1115" s="7"/>
      <c r="C1115" s="18" t="s">
        <v>978</v>
      </c>
      <c r="F1115" s="17"/>
      <c r="G1115" s="17" t="s">
        <v>977</v>
      </c>
      <c r="H1115" s="15"/>
      <c r="I1115" s="19"/>
    </row>
    <row r="1116" spans="1:9">
      <c r="A1116" s="18" t="s">
        <v>1064</v>
      </c>
      <c r="B1116" s="7"/>
      <c r="D1116" s="16" t="s">
        <v>976</v>
      </c>
      <c r="F1116" s="12"/>
      <c r="G1116" s="12" t="s">
        <v>974</v>
      </c>
      <c r="H1116" s="15"/>
      <c r="I1116" s="19"/>
    </row>
    <row r="1117" spans="1:9" s="24" customFormat="1">
      <c r="A1117" s="18" t="s">
        <v>1064</v>
      </c>
      <c r="C1117" s="27"/>
      <c r="E1117" s="16" t="s">
        <v>975</v>
      </c>
      <c r="F1117" s="12"/>
      <c r="G1117" s="12" t="s">
        <v>974</v>
      </c>
      <c r="H1117" s="20"/>
      <c r="I1117" s="25"/>
    </row>
    <row r="1118" spans="1:9" s="24" customFormat="1">
      <c r="A1118" s="18" t="s">
        <v>1064</v>
      </c>
      <c r="C1118" s="27"/>
      <c r="D1118" s="16" t="s">
        <v>973</v>
      </c>
      <c r="F1118" s="23"/>
      <c r="G1118" s="23" t="s">
        <v>971</v>
      </c>
      <c r="H1118" s="20"/>
      <c r="I1118" s="25"/>
    </row>
    <row r="1119" spans="1:9" s="24" customFormat="1">
      <c r="A1119" s="18" t="s">
        <v>1064</v>
      </c>
      <c r="C1119" s="27"/>
      <c r="E1119" s="16" t="s">
        <v>972</v>
      </c>
      <c r="F1119" s="23"/>
      <c r="G1119" s="23" t="s">
        <v>971</v>
      </c>
      <c r="H1119" s="20"/>
      <c r="I1119" s="25"/>
    </row>
    <row r="1120" spans="1:9" s="24" customFormat="1">
      <c r="A1120" s="18" t="s">
        <v>1064</v>
      </c>
      <c r="C1120" s="27"/>
      <c r="D1120" s="16" t="s">
        <v>970</v>
      </c>
      <c r="F1120" s="23"/>
      <c r="G1120" s="23" t="s">
        <v>968</v>
      </c>
      <c r="H1120" s="20"/>
      <c r="I1120" s="25"/>
    </row>
    <row r="1121" spans="1:9" s="24" customFormat="1">
      <c r="A1121" s="18" t="s">
        <v>1064</v>
      </c>
      <c r="C1121" s="27"/>
      <c r="E1121" s="16" t="s">
        <v>969</v>
      </c>
      <c r="F1121" s="23"/>
      <c r="G1121" s="23" t="s">
        <v>968</v>
      </c>
      <c r="H1121" s="20"/>
      <c r="I1121" s="25"/>
    </row>
    <row r="1122" spans="1:9" s="24" customFormat="1">
      <c r="A1122" s="18" t="s">
        <v>1064</v>
      </c>
      <c r="C1122" s="27"/>
      <c r="D1122" s="16" t="s">
        <v>967</v>
      </c>
      <c r="F1122" s="23"/>
      <c r="G1122" s="23" t="s">
        <v>965</v>
      </c>
      <c r="H1122" s="20"/>
      <c r="I1122" s="25"/>
    </row>
    <row r="1123" spans="1:9">
      <c r="A1123" s="18" t="s">
        <v>1064</v>
      </c>
      <c r="B1123" s="7"/>
      <c r="E1123" s="16" t="s">
        <v>966</v>
      </c>
      <c r="F1123" s="23"/>
      <c r="G1123" s="23" t="s">
        <v>965</v>
      </c>
      <c r="H1123" s="20"/>
      <c r="I1123" s="19"/>
    </row>
    <row r="1124" spans="1:9">
      <c r="A1124" s="18" t="s">
        <v>1064</v>
      </c>
      <c r="B1124" s="7"/>
      <c r="D1124" s="16" t="s">
        <v>964</v>
      </c>
      <c r="F1124" s="12"/>
      <c r="G1124" s="12" t="s">
        <v>962</v>
      </c>
      <c r="H1124" s="20"/>
      <c r="I1124" s="19"/>
    </row>
    <row r="1125" spans="1:9">
      <c r="A1125" s="18" t="s">
        <v>1064</v>
      </c>
      <c r="B1125" s="7"/>
      <c r="E1125" s="16" t="s">
        <v>963</v>
      </c>
      <c r="F1125" s="12"/>
      <c r="G1125" s="12" t="s">
        <v>962</v>
      </c>
      <c r="H1125" s="20"/>
      <c r="I1125" s="19"/>
    </row>
    <row r="1126" spans="1:9">
      <c r="A1126" s="18" t="s">
        <v>1064</v>
      </c>
      <c r="B1126" s="7"/>
      <c r="D1126" s="16" t="s">
        <v>961</v>
      </c>
      <c r="F1126" s="12"/>
      <c r="G1126" s="12" t="s">
        <v>959</v>
      </c>
      <c r="H1126" s="20"/>
      <c r="I1126" s="19"/>
    </row>
    <row r="1127" spans="1:9">
      <c r="A1127" s="18" t="s">
        <v>1064</v>
      </c>
      <c r="B1127" s="7"/>
      <c r="E1127" s="16" t="s">
        <v>960</v>
      </c>
      <c r="F1127" s="12"/>
      <c r="G1127" s="12" t="s">
        <v>959</v>
      </c>
      <c r="H1127" s="20"/>
      <c r="I1127" s="19"/>
    </row>
    <row r="1128" spans="1:9">
      <c r="A1128" s="18" t="s">
        <v>1064</v>
      </c>
      <c r="B1128" s="7"/>
      <c r="C1128" s="18" t="s">
        <v>958</v>
      </c>
      <c r="F1128" s="17"/>
      <c r="G1128" s="17" t="s">
        <v>957</v>
      </c>
      <c r="H1128" s="20"/>
      <c r="I1128" s="19"/>
    </row>
    <row r="1129" spans="1:9">
      <c r="A1129" s="18" t="s">
        <v>1064</v>
      </c>
      <c r="B1129" s="7"/>
      <c r="D1129" s="16" t="s">
        <v>956</v>
      </c>
      <c r="F1129" s="12"/>
      <c r="G1129" s="12" t="s">
        <v>954</v>
      </c>
      <c r="H1129" s="20"/>
      <c r="I1129" s="19"/>
    </row>
    <row r="1130" spans="1:9" s="24" customFormat="1">
      <c r="A1130" s="18" t="s">
        <v>1064</v>
      </c>
      <c r="C1130" s="27"/>
      <c r="E1130" s="16" t="s">
        <v>955</v>
      </c>
      <c r="F1130" s="12"/>
      <c r="G1130" s="12" t="s">
        <v>954</v>
      </c>
      <c r="H1130" s="20"/>
      <c r="I1130" s="25"/>
    </row>
    <row r="1131" spans="1:9" s="24" customFormat="1">
      <c r="A1131" s="18" t="s">
        <v>1064</v>
      </c>
      <c r="C1131" s="27"/>
      <c r="D1131" s="16" t="s">
        <v>953</v>
      </c>
      <c r="F1131" s="23"/>
      <c r="G1131" s="23" t="s">
        <v>951</v>
      </c>
      <c r="H1131" s="20"/>
      <c r="I1131" s="25"/>
    </row>
    <row r="1132" spans="1:9">
      <c r="A1132" s="18" t="s">
        <v>1064</v>
      </c>
      <c r="B1132" s="7"/>
      <c r="E1132" s="16" t="s">
        <v>952</v>
      </c>
      <c r="F1132" s="23"/>
      <c r="G1132" s="23" t="s">
        <v>951</v>
      </c>
      <c r="H1132" s="20"/>
      <c r="I1132" s="19"/>
    </row>
    <row r="1133" spans="1:9">
      <c r="A1133" s="18" t="s">
        <v>1064</v>
      </c>
      <c r="B1133" s="18" t="s">
        <v>950</v>
      </c>
      <c r="F1133" s="17" t="s">
        <v>1063</v>
      </c>
      <c r="G1133" s="17" t="s">
        <v>949</v>
      </c>
      <c r="H1133" s="15"/>
      <c r="I1133" s="19"/>
    </row>
    <row r="1134" spans="1:9">
      <c r="A1134" s="18" t="s">
        <v>1064</v>
      </c>
      <c r="B1134" s="7"/>
      <c r="C1134" s="18" t="s">
        <v>948</v>
      </c>
      <c r="F1134" s="17"/>
      <c r="G1134" s="17" t="s">
        <v>945</v>
      </c>
      <c r="H1134" s="15"/>
      <c r="I1134" s="19"/>
    </row>
    <row r="1135" spans="1:9">
      <c r="A1135" s="18" t="s">
        <v>1064</v>
      </c>
      <c r="B1135" s="7"/>
      <c r="D1135" s="16" t="s">
        <v>947</v>
      </c>
      <c r="F1135" s="12"/>
      <c r="G1135" s="12" t="s">
        <v>945</v>
      </c>
      <c r="H1135" s="15"/>
      <c r="I1135" s="19"/>
    </row>
    <row r="1136" spans="1:9" s="24" customFormat="1">
      <c r="A1136" s="18" t="s">
        <v>1064</v>
      </c>
      <c r="C1136" s="27"/>
      <c r="E1136" s="16" t="s">
        <v>946</v>
      </c>
      <c r="F1136" s="12"/>
      <c r="G1136" s="12" t="s">
        <v>945</v>
      </c>
      <c r="H1136" s="26"/>
      <c r="I1136" s="25"/>
    </row>
    <row r="1137" spans="1:9">
      <c r="A1137" s="18" t="s">
        <v>1064</v>
      </c>
      <c r="B1137" s="7"/>
      <c r="C1137" s="18" t="s">
        <v>944</v>
      </c>
      <c r="F1137" s="17"/>
      <c r="G1137" s="17" t="s">
        <v>941</v>
      </c>
      <c r="H1137" s="15"/>
      <c r="I1137" s="19"/>
    </row>
    <row r="1138" spans="1:9" s="24" customFormat="1">
      <c r="A1138" s="18" t="s">
        <v>1064</v>
      </c>
      <c r="C1138" s="27"/>
      <c r="D1138" s="16" t="s">
        <v>943</v>
      </c>
      <c r="F1138" s="23"/>
      <c r="G1138" s="23" t="s">
        <v>941</v>
      </c>
      <c r="H1138" s="26"/>
      <c r="I1138" s="25"/>
    </row>
    <row r="1139" spans="1:9">
      <c r="A1139" s="18" t="s">
        <v>1064</v>
      </c>
      <c r="B1139" s="7"/>
      <c r="E1139" s="16" t="s">
        <v>942</v>
      </c>
      <c r="F1139" s="23"/>
      <c r="G1139" s="23" t="s">
        <v>941</v>
      </c>
      <c r="H1139" s="21"/>
      <c r="I1139" s="19"/>
    </row>
    <row r="1140" spans="1:9" s="24" customFormat="1">
      <c r="A1140" s="18" t="s">
        <v>1064</v>
      </c>
      <c r="C1140" s="18" t="s">
        <v>940</v>
      </c>
      <c r="F1140" s="28"/>
      <c r="G1140" s="28" t="s">
        <v>937</v>
      </c>
      <c r="H1140" s="20"/>
      <c r="I1140" s="25"/>
    </row>
    <row r="1141" spans="1:9">
      <c r="A1141" s="18" t="s">
        <v>1064</v>
      </c>
      <c r="B1141" s="7"/>
      <c r="D1141" s="16" t="s">
        <v>939</v>
      </c>
      <c r="F1141" s="12"/>
      <c r="G1141" s="12" t="s">
        <v>937</v>
      </c>
      <c r="H1141" s="20"/>
      <c r="I1141" s="19"/>
    </row>
    <row r="1142" spans="1:9">
      <c r="A1142" s="18" t="s">
        <v>1064</v>
      </c>
      <c r="B1142" s="7"/>
      <c r="E1142" s="16" t="s">
        <v>938</v>
      </c>
      <c r="F1142" s="12"/>
      <c r="G1142" s="12" t="s">
        <v>937</v>
      </c>
      <c r="H1142" s="20"/>
      <c r="I1142" s="19"/>
    </row>
    <row r="1143" spans="1:9">
      <c r="A1143" s="18" t="s">
        <v>936</v>
      </c>
      <c r="B1143" s="7"/>
      <c r="F1143" s="17" t="s">
        <v>935</v>
      </c>
      <c r="G1143" s="17" t="s">
        <v>935</v>
      </c>
      <c r="H1143" s="20"/>
      <c r="I1143" s="19"/>
    </row>
    <row r="1144" spans="1:9">
      <c r="A1144" s="18" t="s">
        <v>936</v>
      </c>
      <c r="B1144" s="18" t="s">
        <v>934</v>
      </c>
      <c r="F1144" s="17" t="s">
        <v>935</v>
      </c>
      <c r="G1144" s="17" t="s">
        <v>933</v>
      </c>
      <c r="H1144" s="15"/>
      <c r="I1144" s="19"/>
    </row>
    <row r="1145" spans="1:9">
      <c r="A1145" s="18" t="s">
        <v>936</v>
      </c>
      <c r="B1145" s="7"/>
      <c r="C1145" s="18" t="s">
        <v>932</v>
      </c>
      <c r="F1145" s="17"/>
      <c r="G1145" s="17" t="s">
        <v>929</v>
      </c>
      <c r="H1145" s="15"/>
      <c r="I1145" s="19"/>
    </row>
    <row r="1146" spans="1:9">
      <c r="A1146" s="18" t="s">
        <v>936</v>
      </c>
      <c r="B1146" s="7"/>
      <c r="D1146" s="16" t="s">
        <v>931</v>
      </c>
      <c r="F1146" s="12"/>
      <c r="G1146" s="12" t="s">
        <v>929</v>
      </c>
      <c r="H1146" s="15"/>
      <c r="I1146" s="19"/>
    </row>
    <row r="1147" spans="1:9" s="24" customFormat="1">
      <c r="A1147" s="18" t="s">
        <v>936</v>
      </c>
      <c r="C1147" s="27"/>
      <c r="E1147" s="16" t="s">
        <v>930</v>
      </c>
      <c r="F1147" s="12"/>
      <c r="G1147" s="12" t="s">
        <v>929</v>
      </c>
      <c r="H1147" s="26"/>
      <c r="I1147" s="25"/>
    </row>
    <row r="1148" spans="1:9">
      <c r="A1148" s="18" t="s">
        <v>936</v>
      </c>
      <c r="B1148" s="7"/>
      <c r="C1148" s="18" t="s">
        <v>928</v>
      </c>
      <c r="F1148" s="17"/>
      <c r="G1148" s="17" t="s">
        <v>925</v>
      </c>
      <c r="H1148" s="15"/>
      <c r="I1148" s="19"/>
    </row>
    <row r="1149" spans="1:9" s="24" customFormat="1">
      <c r="A1149" s="18" t="s">
        <v>936</v>
      </c>
      <c r="C1149" s="27"/>
      <c r="D1149" s="16" t="s">
        <v>927</v>
      </c>
      <c r="F1149" s="23"/>
      <c r="G1149" s="23" t="s">
        <v>925</v>
      </c>
      <c r="H1149" s="26"/>
      <c r="I1149" s="25"/>
    </row>
    <row r="1150" spans="1:9">
      <c r="A1150" s="18" t="s">
        <v>936</v>
      </c>
      <c r="B1150" s="7"/>
      <c r="E1150" s="16" t="s">
        <v>926</v>
      </c>
      <c r="F1150" s="23"/>
      <c r="G1150" s="23" t="s">
        <v>925</v>
      </c>
      <c r="H1150" s="15"/>
      <c r="I1150" s="19"/>
    </row>
    <row r="1151" spans="1:9" s="24" customFormat="1">
      <c r="A1151" s="18" t="s">
        <v>936</v>
      </c>
      <c r="C1151" s="18" t="s">
        <v>924</v>
      </c>
      <c r="F1151" s="28"/>
      <c r="G1151" s="28" t="s">
        <v>921</v>
      </c>
      <c r="H1151" s="26"/>
      <c r="I1151" s="25"/>
    </row>
    <row r="1152" spans="1:9">
      <c r="A1152" s="18" t="s">
        <v>936</v>
      </c>
      <c r="B1152" s="7"/>
      <c r="D1152" s="16" t="s">
        <v>923</v>
      </c>
      <c r="F1152" s="12"/>
      <c r="G1152" s="12" t="s">
        <v>921</v>
      </c>
      <c r="H1152" s="15"/>
      <c r="I1152" s="19"/>
    </row>
    <row r="1153" spans="1:9" s="24" customFormat="1">
      <c r="A1153" s="18" t="s">
        <v>936</v>
      </c>
      <c r="C1153" s="27"/>
      <c r="E1153" s="16" t="s">
        <v>922</v>
      </c>
      <c r="F1153" s="12"/>
      <c r="G1153" s="12" t="s">
        <v>921</v>
      </c>
      <c r="H1153" s="20"/>
      <c r="I1153" s="25"/>
    </row>
    <row r="1154" spans="1:9">
      <c r="A1154" s="18" t="s">
        <v>936</v>
      </c>
      <c r="B1154" s="7"/>
      <c r="C1154" s="18" t="s">
        <v>920</v>
      </c>
      <c r="F1154" s="17"/>
      <c r="G1154" s="17" t="s">
        <v>917</v>
      </c>
      <c r="H1154" s="20"/>
      <c r="I1154" s="19"/>
    </row>
    <row r="1155" spans="1:9">
      <c r="A1155" s="18" t="s">
        <v>936</v>
      </c>
      <c r="B1155" s="7"/>
      <c r="D1155" s="16" t="s">
        <v>919</v>
      </c>
      <c r="F1155" s="12"/>
      <c r="G1155" s="12" t="s">
        <v>917</v>
      </c>
      <c r="H1155" s="20"/>
      <c r="I1155" s="19"/>
    </row>
    <row r="1156" spans="1:9">
      <c r="A1156" s="18" t="s">
        <v>936</v>
      </c>
      <c r="B1156" s="7"/>
      <c r="E1156" s="16" t="s">
        <v>918</v>
      </c>
      <c r="F1156" s="12"/>
      <c r="G1156" s="12" t="s">
        <v>917</v>
      </c>
      <c r="H1156" s="20"/>
      <c r="I1156" s="19"/>
    </row>
    <row r="1157" spans="1:9">
      <c r="A1157" s="18" t="s">
        <v>936</v>
      </c>
      <c r="B1157" s="7"/>
      <c r="C1157" s="18" t="s">
        <v>916</v>
      </c>
      <c r="F1157" s="17"/>
      <c r="G1157" s="17" t="s">
        <v>913</v>
      </c>
      <c r="H1157" s="15"/>
      <c r="I1157" s="19"/>
    </row>
    <row r="1158" spans="1:9">
      <c r="A1158" s="18" t="s">
        <v>936</v>
      </c>
      <c r="B1158" s="7"/>
      <c r="D1158" s="16" t="s">
        <v>915</v>
      </c>
      <c r="F1158" s="12"/>
      <c r="G1158" s="12" t="s">
        <v>913</v>
      </c>
      <c r="H1158" s="15"/>
      <c r="I1158" s="19"/>
    </row>
    <row r="1159" spans="1:9" s="24" customFormat="1">
      <c r="A1159" s="18" t="s">
        <v>936</v>
      </c>
      <c r="C1159" s="27"/>
      <c r="E1159" s="16" t="s">
        <v>914</v>
      </c>
      <c r="F1159" s="12"/>
      <c r="G1159" s="12" t="s">
        <v>913</v>
      </c>
      <c r="H1159" s="20"/>
      <c r="I1159" s="25"/>
    </row>
    <row r="1160" spans="1:9">
      <c r="A1160" s="18" t="s">
        <v>936</v>
      </c>
      <c r="B1160" s="18" t="s">
        <v>912</v>
      </c>
      <c r="F1160" s="17" t="s">
        <v>935</v>
      </c>
      <c r="G1160" s="17" t="s">
        <v>911</v>
      </c>
      <c r="H1160" s="20"/>
      <c r="I1160" s="19"/>
    </row>
    <row r="1161" spans="1:9" ht="16.5" customHeight="1">
      <c r="A1161" s="18" t="s">
        <v>936</v>
      </c>
      <c r="B1161" s="7"/>
      <c r="C1161" s="18" t="s">
        <v>910</v>
      </c>
      <c r="F1161" s="17"/>
      <c r="G1161" s="17" t="s">
        <v>909</v>
      </c>
      <c r="H1161" s="20"/>
      <c r="I1161" s="19"/>
    </row>
    <row r="1162" spans="1:9">
      <c r="A1162" s="18" t="s">
        <v>936</v>
      </c>
      <c r="B1162" s="7"/>
      <c r="D1162" s="16" t="s">
        <v>908</v>
      </c>
      <c r="F1162" s="12"/>
      <c r="G1162" s="12" t="s">
        <v>906</v>
      </c>
      <c r="H1162" s="20"/>
      <c r="I1162" s="19"/>
    </row>
    <row r="1163" spans="1:9" s="24" customFormat="1">
      <c r="A1163" s="18" t="s">
        <v>936</v>
      </c>
      <c r="C1163" s="27"/>
      <c r="E1163" s="16" t="s">
        <v>907</v>
      </c>
      <c r="F1163" s="12"/>
      <c r="G1163" s="12" t="s">
        <v>906</v>
      </c>
      <c r="H1163" s="20"/>
      <c r="I1163" s="25"/>
    </row>
    <row r="1164" spans="1:9" s="24" customFormat="1">
      <c r="A1164" s="18" t="s">
        <v>936</v>
      </c>
      <c r="C1164" s="27"/>
      <c r="D1164" s="16" t="s">
        <v>905</v>
      </c>
      <c r="F1164" s="23"/>
      <c r="G1164" s="23" t="s">
        <v>903</v>
      </c>
      <c r="H1164" s="20"/>
      <c r="I1164" s="25"/>
    </row>
    <row r="1165" spans="1:9">
      <c r="A1165" s="18" t="s">
        <v>936</v>
      </c>
      <c r="B1165" s="7"/>
      <c r="E1165" s="16" t="s">
        <v>904</v>
      </c>
      <c r="F1165" s="23"/>
      <c r="G1165" s="23" t="s">
        <v>903</v>
      </c>
      <c r="H1165" s="20"/>
      <c r="I1165" s="19"/>
    </row>
    <row r="1166" spans="1:9" ht="29.25" customHeight="1">
      <c r="A1166" s="18" t="s">
        <v>936</v>
      </c>
      <c r="B1166" s="7"/>
      <c r="C1166" s="18" t="s">
        <v>902</v>
      </c>
      <c r="F1166" s="17"/>
      <c r="G1166" s="17" t="s">
        <v>901</v>
      </c>
      <c r="H1166" s="15"/>
      <c r="I1166" s="19"/>
    </row>
    <row r="1167" spans="1:9">
      <c r="A1167" s="18" t="s">
        <v>936</v>
      </c>
      <c r="B1167" s="7"/>
      <c r="D1167" s="16" t="s">
        <v>900</v>
      </c>
      <c r="F1167" s="12"/>
      <c r="G1167" s="12" t="s">
        <v>898</v>
      </c>
      <c r="H1167" s="15"/>
      <c r="I1167" s="19"/>
    </row>
    <row r="1168" spans="1:9" s="24" customFormat="1">
      <c r="A1168" s="18" t="s">
        <v>936</v>
      </c>
      <c r="C1168" s="27"/>
      <c r="E1168" s="16" t="s">
        <v>899</v>
      </c>
      <c r="F1168" s="12"/>
      <c r="G1168" s="12" t="s">
        <v>898</v>
      </c>
      <c r="H1168" s="26"/>
      <c r="I1168" s="25"/>
    </row>
    <row r="1169" spans="1:9" s="24" customFormat="1">
      <c r="A1169" s="18" t="s">
        <v>936</v>
      </c>
      <c r="C1169" s="27"/>
      <c r="D1169" s="16" t="s">
        <v>897</v>
      </c>
      <c r="F1169" s="23"/>
      <c r="G1169" s="23" t="s">
        <v>895</v>
      </c>
      <c r="H1169" s="26"/>
      <c r="I1169" s="25"/>
    </row>
    <row r="1170" spans="1:9">
      <c r="A1170" s="18" t="s">
        <v>936</v>
      </c>
      <c r="B1170" s="7"/>
      <c r="E1170" s="16" t="s">
        <v>896</v>
      </c>
      <c r="F1170" s="23"/>
      <c r="G1170" s="23" t="s">
        <v>895</v>
      </c>
      <c r="H1170" s="15"/>
      <c r="I1170" s="19"/>
    </row>
    <row r="1171" spans="1:9" s="24" customFormat="1">
      <c r="A1171" s="18" t="s">
        <v>936</v>
      </c>
      <c r="C1171" s="18" t="s">
        <v>894</v>
      </c>
      <c r="F1171" s="28"/>
      <c r="G1171" s="28" t="s">
        <v>891</v>
      </c>
      <c r="H1171" s="26"/>
      <c r="I1171" s="25"/>
    </row>
    <row r="1172" spans="1:9">
      <c r="A1172" s="18" t="s">
        <v>936</v>
      </c>
      <c r="B1172" s="7"/>
      <c r="D1172" s="16" t="s">
        <v>893</v>
      </c>
      <c r="F1172" s="12"/>
      <c r="G1172" s="12" t="s">
        <v>891</v>
      </c>
      <c r="H1172" s="15"/>
      <c r="I1172" s="19"/>
    </row>
    <row r="1173" spans="1:9" s="24" customFormat="1">
      <c r="A1173" s="18" t="s">
        <v>936</v>
      </c>
      <c r="C1173" s="27"/>
      <c r="E1173" s="16" t="s">
        <v>892</v>
      </c>
      <c r="F1173" s="12"/>
      <c r="G1173" s="12" t="s">
        <v>891</v>
      </c>
      <c r="H1173" s="20"/>
      <c r="I1173" s="25"/>
    </row>
    <row r="1174" spans="1:9">
      <c r="A1174" s="18" t="s">
        <v>936</v>
      </c>
      <c r="B1174" s="7"/>
      <c r="C1174" s="18" t="s">
        <v>890</v>
      </c>
      <c r="F1174" s="17"/>
      <c r="G1174" s="17" t="s">
        <v>887</v>
      </c>
      <c r="H1174" s="20"/>
      <c r="I1174" s="19"/>
    </row>
    <row r="1175" spans="1:9">
      <c r="A1175" s="18" t="s">
        <v>936</v>
      </c>
      <c r="B1175" s="7"/>
      <c r="D1175" s="16" t="s">
        <v>889</v>
      </c>
      <c r="F1175" s="12"/>
      <c r="G1175" s="12" t="s">
        <v>887</v>
      </c>
      <c r="H1175" s="20"/>
      <c r="I1175" s="19"/>
    </row>
    <row r="1176" spans="1:9">
      <c r="A1176" s="18" t="s">
        <v>936</v>
      </c>
      <c r="B1176" s="7"/>
      <c r="E1176" s="16" t="s">
        <v>888</v>
      </c>
      <c r="F1176" s="12"/>
      <c r="G1176" s="12" t="s">
        <v>887</v>
      </c>
      <c r="H1176" s="20"/>
      <c r="I1176" s="19"/>
    </row>
    <row r="1177" spans="1:9">
      <c r="A1177" s="18" t="s">
        <v>886</v>
      </c>
      <c r="B1177" s="7"/>
      <c r="F1177" s="17" t="s">
        <v>885</v>
      </c>
      <c r="G1177" s="17" t="s">
        <v>885</v>
      </c>
      <c r="H1177" s="20"/>
      <c r="I1177" s="19"/>
    </row>
    <row r="1178" spans="1:9">
      <c r="A1178" s="18" t="s">
        <v>886</v>
      </c>
      <c r="B1178" s="18" t="s">
        <v>884</v>
      </c>
      <c r="F1178" s="17" t="s">
        <v>885</v>
      </c>
      <c r="G1178" s="17" t="s">
        <v>883</v>
      </c>
      <c r="H1178" s="20"/>
      <c r="I1178" s="19"/>
    </row>
    <row r="1179" spans="1:9">
      <c r="A1179" s="18" t="s">
        <v>886</v>
      </c>
      <c r="B1179" s="7"/>
      <c r="C1179" s="18" t="s">
        <v>882</v>
      </c>
      <c r="F1179" s="17"/>
      <c r="G1179" s="17" t="s">
        <v>881</v>
      </c>
      <c r="H1179" s="20"/>
      <c r="I1179" s="19"/>
    </row>
    <row r="1180" spans="1:9">
      <c r="A1180" s="18" t="s">
        <v>886</v>
      </c>
      <c r="B1180" s="7"/>
      <c r="D1180" s="16" t="s">
        <v>880</v>
      </c>
      <c r="F1180" s="12"/>
      <c r="G1180" s="12" t="s">
        <v>879</v>
      </c>
      <c r="H1180" s="15"/>
      <c r="I1180" s="19"/>
    </row>
    <row r="1181" spans="1:9" s="24" customFormat="1">
      <c r="A1181" s="18" t="s">
        <v>886</v>
      </c>
      <c r="C1181" s="27"/>
      <c r="E1181" s="16" t="s">
        <v>878</v>
      </c>
      <c r="F1181" s="12"/>
      <c r="G1181" s="12" t="s">
        <v>877</v>
      </c>
      <c r="H1181" s="26"/>
      <c r="I1181" s="25"/>
    </row>
    <row r="1182" spans="1:9" s="24" customFormat="1">
      <c r="A1182" s="18" t="s">
        <v>886</v>
      </c>
      <c r="C1182" s="27"/>
      <c r="E1182" s="16" t="s">
        <v>876</v>
      </c>
      <c r="F1182" s="12"/>
      <c r="G1182" s="12" t="s">
        <v>875</v>
      </c>
      <c r="H1182" s="26"/>
      <c r="I1182" s="25"/>
    </row>
    <row r="1183" spans="1:9" s="24" customFormat="1">
      <c r="A1183" s="18" t="s">
        <v>886</v>
      </c>
      <c r="C1183" s="27"/>
      <c r="D1183" s="16" t="s">
        <v>874</v>
      </c>
      <c r="F1183" s="23"/>
      <c r="G1183" s="23" t="s">
        <v>872</v>
      </c>
      <c r="H1183" s="26"/>
      <c r="I1183" s="25"/>
    </row>
    <row r="1184" spans="1:9" s="24" customFormat="1">
      <c r="A1184" s="18" t="s">
        <v>886</v>
      </c>
      <c r="C1184" s="27"/>
      <c r="E1184" s="16" t="s">
        <v>873</v>
      </c>
      <c r="F1184" s="23"/>
      <c r="G1184" s="23" t="s">
        <v>872</v>
      </c>
      <c r="H1184" s="26"/>
      <c r="I1184" s="25"/>
    </row>
    <row r="1185" spans="1:9" s="24" customFormat="1">
      <c r="A1185" s="18" t="s">
        <v>886</v>
      </c>
      <c r="C1185" s="27"/>
      <c r="D1185" s="16" t="s">
        <v>871</v>
      </c>
      <c r="F1185" s="23"/>
      <c r="G1185" s="23" t="s">
        <v>869</v>
      </c>
      <c r="H1185" s="26"/>
      <c r="I1185" s="25"/>
    </row>
    <row r="1186" spans="1:9">
      <c r="A1186" s="18" t="s">
        <v>886</v>
      </c>
      <c r="B1186" s="7"/>
      <c r="E1186" s="16" t="s">
        <v>870</v>
      </c>
      <c r="F1186" s="23"/>
      <c r="G1186" s="23" t="s">
        <v>869</v>
      </c>
      <c r="H1186" s="15"/>
      <c r="I1186" s="19"/>
    </row>
    <row r="1187" spans="1:9" s="24" customFormat="1">
      <c r="A1187" s="18" t="s">
        <v>886</v>
      </c>
      <c r="C1187" s="27"/>
      <c r="D1187" s="16" t="s">
        <v>868</v>
      </c>
      <c r="F1187" s="23"/>
      <c r="G1187" s="23" t="s">
        <v>866</v>
      </c>
      <c r="H1187" s="26"/>
      <c r="I1187" s="25"/>
    </row>
    <row r="1188" spans="1:9" s="24" customFormat="1">
      <c r="A1188" s="18" t="s">
        <v>886</v>
      </c>
      <c r="C1188" s="27"/>
      <c r="E1188" s="16" t="s">
        <v>867</v>
      </c>
      <c r="F1188" s="23"/>
      <c r="G1188" s="23" t="s">
        <v>866</v>
      </c>
      <c r="H1188" s="20"/>
      <c r="I1188" s="25"/>
    </row>
    <row r="1189" spans="1:9">
      <c r="A1189" s="18" t="s">
        <v>886</v>
      </c>
      <c r="B1189" s="7"/>
      <c r="C1189" s="18" t="s">
        <v>865</v>
      </c>
      <c r="F1189" s="17"/>
      <c r="G1189" s="17" t="s">
        <v>864</v>
      </c>
      <c r="H1189" s="20"/>
      <c r="I1189" s="19"/>
    </row>
    <row r="1190" spans="1:9">
      <c r="A1190" s="18" t="s">
        <v>886</v>
      </c>
      <c r="B1190" s="7"/>
      <c r="D1190" s="16" t="s">
        <v>863</v>
      </c>
      <c r="F1190" s="12"/>
      <c r="G1190" s="12" t="s">
        <v>861</v>
      </c>
      <c r="H1190" s="15"/>
      <c r="I1190" s="19"/>
    </row>
    <row r="1191" spans="1:9">
      <c r="A1191" s="18" t="s">
        <v>886</v>
      </c>
      <c r="B1191" s="7"/>
      <c r="E1191" s="16" t="s">
        <v>862</v>
      </c>
      <c r="F1191" s="12"/>
      <c r="G1191" s="12" t="s">
        <v>861</v>
      </c>
      <c r="H1191" s="15"/>
      <c r="I1191" s="19"/>
    </row>
    <row r="1192" spans="1:9">
      <c r="A1192" s="18" t="s">
        <v>886</v>
      </c>
      <c r="B1192" s="7"/>
      <c r="D1192" s="16" t="s">
        <v>860</v>
      </c>
      <c r="F1192" s="12"/>
      <c r="G1192" s="12" t="s">
        <v>858</v>
      </c>
      <c r="H1192" s="15"/>
      <c r="I1192" s="19"/>
    </row>
    <row r="1193" spans="1:9">
      <c r="A1193" s="18" t="s">
        <v>886</v>
      </c>
      <c r="B1193" s="7"/>
      <c r="E1193" s="16" t="s">
        <v>859</v>
      </c>
      <c r="F1193" s="12"/>
      <c r="G1193" s="12" t="s">
        <v>858</v>
      </c>
      <c r="H1193" s="21"/>
      <c r="I1193" s="19"/>
    </row>
    <row r="1194" spans="1:9">
      <c r="A1194" s="18" t="s">
        <v>886</v>
      </c>
      <c r="B1194" s="18" t="s">
        <v>857</v>
      </c>
      <c r="F1194" s="17" t="s">
        <v>885</v>
      </c>
      <c r="G1194" s="17" t="s">
        <v>856</v>
      </c>
      <c r="H1194" s="20"/>
      <c r="I1194" s="19"/>
    </row>
    <row r="1195" spans="1:9">
      <c r="A1195" s="18" t="s">
        <v>886</v>
      </c>
      <c r="B1195" s="7"/>
      <c r="C1195" s="18" t="s">
        <v>855</v>
      </c>
      <c r="F1195" s="17"/>
      <c r="G1195" s="17" t="s">
        <v>854</v>
      </c>
      <c r="H1195" s="15"/>
      <c r="I1195" s="19"/>
    </row>
    <row r="1196" spans="1:9">
      <c r="A1196" s="18" t="s">
        <v>886</v>
      </c>
      <c r="B1196" s="7"/>
      <c r="D1196" s="16" t="s">
        <v>853</v>
      </c>
      <c r="F1196" s="12"/>
      <c r="G1196" s="12" t="s">
        <v>851</v>
      </c>
      <c r="H1196" s="15"/>
      <c r="I1196" s="19"/>
    </row>
    <row r="1197" spans="1:9" s="24" customFormat="1">
      <c r="A1197" s="18" t="s">
        <v>886</v>
      </c>
      <c r="C1197" s="27"/>
      <c r="E1197" s="16" t="s">
        <v>852</v>
      </c>
      <c r="F1197" s="12"/>
      <c r="G1197" s="12" t="s">
        <v>851</v>
      </c>
      <c r="H1197" s="26"/>
      <c r="I1197" s="25"/>
    </row>
    <row r="1198" spans="1:9" s="24" customFormat="1">
      <c r="A1198" s="18" t="s">
        <v>886</v>
      </c>
      <c r="C1198" s="27"/>
      <c r="D1198" s="16" t="s">
        <v>850</v>
      </c>
      <c r="F1198" s="23"/>
      <c r="G1198" s="23" t="s">
        <v>848</v>
      </c>
      <c r="H1198" s="26"/>
      <c r="I1198" s="25"/>
    </row>
    <row r="1199" spans="1:9" s="24" customFormat="1">
      <c r="A1199" s="18" t="s">
        <v>886</v>
      </c>
      <c r="C1199" s="27"/>
      <c r="E1199" s="16" t="s">
        <v>849</v>
      </c>
      <c r="F1199" s="23"/>
      <c r="G1199" s="23" t="s">
        <v>848</v>
      </c>
      <c r="H1199" s="26"/>
      <c r="I1199" s="25"/>
    </row>
    <row r="1200" spans="1:9" s="24" customFormat="1">
      <c r="A1200" s="18" t="s">
        <v>886</v>
      </c>
      <c r="C1200" s="27"/>
      <c r="D1200" s="16" t="s">
        <v>847</v>
      </c>
      <c r="F1200" s="23"/>
      <c r="G1200" s="23" t="s">
        <v>845</v>
      </c>
      <c r="H1200" s="26"/>
      <c r="I1200" s="25"/>
    </row>
    <row r="1201" spans="1:9">
      <c r="A1201" s="18" t="s">
        <v>886</v>
      </c>
      <c r="B1201" s="7"/>
      <c r="E1201" s="16" t="s">
        <v>846</v>
      </c>
      <c r="F1201" s="23"/>
      <c r="G1201" s="23" t="s">
        <v>845</v>
      </c>
      <c r="H1201" s="15"/>
      <c r="I1201" s="19"/>
    </row>
    <row r="1202" spans="1:9" s="24" customFormat="1">
      <c r="A1202" s="18" t="s">
        <v>886</v>
      </c>
      <c r="C1202" s="27"/>
      <c r="D1202" s="16" t="s">
        <v>844</v>
      </c>
      <c r="F1202" s="23"/>
      <c r="G1202" s="23" t="s">
        <v>842</v>
      </c>
      <c r="H1202" s="26"/>
      <c r="I1202" s="25"/>
    </row>
    <row r="1203" spans="1:9">
      <c r="A1203" s="18" t="s">
        <v>886</v>
      </c>
      <c r="B1203" s="7"/>
      <c r="E1203" s="16" t="s">
        <v>843</v>
      </c>
      <c r="F1203" s="23"/>
      <c r="G1203" s="23" t="s">
        <v>842</v>
      </c>
      <c r="H1203" s="15"/>
      <c r="I1203" s="19"/>
    </row>
    <row r="1204" spans="1:9" ht="17.25" customHeight="1">
      <c r="A1204" s="18" t="s">
        <v>886</v>
      </c>
      <c r="B1204" s="7"/>
      <c r="C1204" s="18" t="s">
        <v>841</v>
      </c>
      <c r="F1204" s="17"/>
      <c r="G1204" s="17" t="s">
        <v>838</v>
      </c>
      <c r="H1204" s="15"/>
      <c r="I1204" s="19"/>
    </row>
    <row r="1205" spans="1:9" ht="18" customHeight="1">
      <c r="A1205" s="18" t="s">
        <v>886</v>
      </c>
      <c r="B1205" s="7"/>
      <c r="D1205" s="16" t="s">
        <v>840</v>
      </c>
      <c r="F1205" s="12"/>
      <c r="G1205" s="12" t="s">
        <v>838</v>
      </c>
      <c r="H1205" s="15"/>
      <c r="I1205" s="19"/>
    </row>
    <row r="1206" spans="1:9" ht="16.5" customHeight="1">
      <c r="A1206" s="18" t="s">
        <v>886</v>
      </c>
      <c r="B1206" s="7"/>
      <c r="E1206" s="16" t="s">
        <v>839</v>
      </c>
      <c r="F1206" s="12"/>
      <c r="G1206" s="12" t="s">
        <v>838</v>
      </c>
      <c r="H1206" s="21"/>
      <c r="I1206" s="19"/>
    </row>
    <row r="1207" spans="1:9">
      <c r="A1207" s="18" t="s">
        <v>886</v>
      </c>
      <c r="B1207" s="18" t="s">
        <v>837</v>
      </c>
      <c r="F1207" s="17" t="s">
        <v>885</v>
      </c>
      <c r="G1207" s="17" t="s">
        <v>836</v>
      </c>
      <c r="H1207" s="20"/>
      <c r="I1207" s="19"/>
    </row>
    <row r="1208" spans="1:9">
      <c r="A1208" s="18" t="s">
        <v>886</v>
      </c>
      <c r="B1208" s="7"/>
      <c r="C1208" s="18" t="s">
        <v>835</v>
      </c>
      <c r="F1208" s="17"/>
      <c r="G1208" s="17" t="s">
        <v>832</v>
      </c>
      <c r="H1208" s="20"/>
      <c r="I1208" s="19"/>
    </row>
    <row r="1209" spans="1:9">
      <c r="A1209" s="18" t="s">
        <v>886</v>
      </c>
      <c r="B1209" s="7"/>
      <c r="D1209" s="16" t="s">
        <v>834</v>
      </c>
      <c r="F1209" s="12"/>
      <c r="G1209" s="12" t="s">
        <v>832</v>
      </c>
      <c r="H1209" s="20"/>
      <c r="I1209" s="19"/>
    </row>
    <row r="1210" spans="1:9" s="24" customFormat="1">
      <c r="A1210" s="18" t="s">
        <v>886</v>
      </c>
      <c r="C1210" s="27"/>
      <c r="E1210" s="16" t="s">
        <v>833</v>
      </c>
      <c r="F1210" s="12"/>
      <c r="G1210" s="12" t="s">
        <v>832</v>
      </c>
      <c r="H1210" s="20"/>
      <c r="I1210" s="25"/>
    </row>
    <row r="1211" spans="1:9">
      <c r="A1211" s="18" t="s">
        <v>886</v>
      </c>
      <c r="B1211" s="7"/>
      <c r="C1211" s="18" t="s">
        <v>831</v>
      </c>
      <c r="F1211" s="17"/>
      <c r="G1211" s="17" t="s">
        <v>828</v>
      </c>
      <c r="H1211" s="20"/>
      <c r="I1211" s="19"/>
    </row>
    <row r="1212" spans="1:9" s="24" customFormat="1">
      <c r="A1212" s="18" t="s">
        <v>886</v>
      </c>
      <c r="C1212" s="27"/>
      <c r="D1212" s="16" t="s">
        <v>830</v>
      </c>
      <c r="F1212" s="23"/>
      <c r="G1212" s="23" t="s">
        <v>828</v>
      </c>
      <c r="H1212" s="20"/>
      <c r="I1212" s="25"/>
    </row>
    <row r="1213" spans="1:9">
      <c r="A1213" s="18" t="s">
        <v>886</v>
      </c>
      <c r="B1213" s="7"/>
      <c r="E1213" s="16" t="s">
        <v>829</v>
      </c>
      <c r="F1213" s="23"/>
      <c r="G1213" s="23" t="s">
        <v>828</v>
      </c>
      <c r="H1213" s="20"/>
      <c r="I1213" s="19"/>
    </row>
    <row r="1214" spans="1:9" s="24" customFormat="1">
      <c r="A1214" s="18" t="s">
        <v>886</v>
      </c>
      <c r="C1214" s="18" t="s">
        <v>827</v>
      </c>
      <c r="F1214" s="28"/>
      <c r="G1214" s="28" t="s">
        <v>826</v>
      </c>
      <c r="H1214" s="20"/>
      <c r="I1214" s="25"/>
    </row>
    <row r="1215" spans="1:9" s="24" customFormat="1">
      <c r="A1215" s="18" t="s">
        <v>886</v>
      </c>
      <c r="C1215" s="27"/>
      <c r="D1215" s="16" t="s">
        <v>825</v>
      </c>
      <c r="F1215" s="23"/>
      <c r="G1215" s="23" t="s">
        <v>823</v>
      </c>
      <c r="H1215" s="20"/>
      <c r="I1215" s="25"/>
    </row>
    <row r="1216" spans="1:9">
      <c r="A1216" s="18" t="s">
        <v>886</v>
      </c>
      <c r="B1216" s="7"/>
      <c r="E1216" s="16" t="s">
        <v>824</v>
      </c>
      <c r="F1216" s="23"/>
      <c r="G1216" s="23" t="s">
        <v>823</v>
      </c>
      <c r="H1216" s="20"/>
      <c r="I1216" s="19"/>
    </row>
    <row r="1217" spans="1:9">
      <c r="A1217" s="18" t="s">
        <v>886</v>
      </c>
      <c r="B1217" s="7"/>
      <c r="D1217" s="16" t="s">
        <v>822</v>
      </c>
      <c r="F1217" s="12"/>
      <c r="G1217" s="12" t="s">
        <v>820</v>
      </c>
      <c r="H1217" s="20"/>
      <c r="I1217" s="19"/>
    </row>
    <row r="1218" spans="1:9">
      <c r="A1218" s="18" t="s">
        <v>886</v>
      </c>
      <c r="B1218" s="7"/>
      <c r="E1218" s="16" t="s">
        <v>821</v>
      </c>
      <c r="F1218" s="12"/>
      <c r="G1218" s="12" t="s">
        <v>820</v>
      </c>
      <c r="H1218" s="20"/>
      <c r="I1218" s="19"/>
    </row>
    <row r="1219" spans="1:9">
      <c r="A1219" s="18" t="s">
        <v>819</v>
      </c>
      <c r="B1219" s="7"/>
      <c r="F1219" s="17" t="s">
        <v>818</v>
      </c>
      <c r="G1219" s="17" t="s">
        <v>818</v>
      </c>
      <c r="H1219" s="20"/>
      <c r="I1219" s="19"/>
    </row>
    <row r="1220" spans="1:9">
      <c r="A1220" s="18" t="s">
        <v>819</v>
      </c>
      <c r="B1220" s="18" t="s">
        <v>817</v>
      </c>
      <c r="F1220" s="17" t="s">
        <v>818</v>
      </c>
      <c r="G1220" s="17" t="s">
        <v>816</v>
      </c>
      <c r="H1220" s="20"/>
      <c r="I1220" s="19"/>
    </row>
    <row r="1221" spans="1:9">
      <c r="A1221" s="18" t="s">
        <v>819</v>
      </c>
      <c r="B1221" s="7"/>
      <c r="C1221" s="18" t="s">
        <v>815</v>
      </c>
      <c r="F1221" s="17"/>
      <c r="G1221" s="17" t="s">
        <v>812</v>
      </c>
      <c r="H1221" s="20"/>
      <c r="I1221" s="19"/>
    </row>
    <row r="1222" spans="1:9">
      <c r="A1222" s="18" t="s">
        <v>819</v>
      </c>
      <c r="B1222" s="7"/>
      <c r="D1222" s="16" t="s">
        <v>814</v>
      </c>
      <c r="F1222" s="12"/>
      <c r="G1222" s="12" t="s">
        <v>812</v>
      </c>
      <c r="H1222" s="20"/>
      <c r="I1222" s="30"/>
    </row>
    <row r="1223" spans="1:9" s="24" customFormat="1">
      <c r="A1223" s="18" t="s">
        <v>819</v>
      </c>
      <c r="C1223" s="27"/>
      <c r="E1223" s="16" t="s">
        <v>813</v>
      </c>
      <c r="F1223" s="12"/>
      <c r="G1223" s="12" t="s">
        <v>812</v>
      </c>
      <c r="H1223" s="20"/>
      <c r="I1223" s="29"/>
    </row>
    <row r="1224" spans="1:9">
      <c r="A1224" s="18" t="s">
        <v>819</v>
      </c>
      <c r="B1224" s="7"/>
      <c r="C1224" s="18" t="s">
        <v>811</v>
      </c>
      <c r="F1224" s="17"/>
      <c r="G1224" s="17" t="s">
        <v>808</v>
      </c>
      <c r="H1224" s="20"/>
      <c r="I1224" s="19"/>
    </row>
    <row r="1225" spans="1:9" s="24" customFormat="1">
      <c r="A1225" s="18" t="s">
        <v>819</v>
      </c>
      <c r="C1225" s="27"/>
      <c r="D1225" s="16" t="s">
        <v>810</v>
      </c>
      <c r="F1225" s="23"/>
      <c r="G1225" s="23" t="s">
        <v>808</v>
      </c>
      <c r="H1225" s="20"/>
      <c r="I1225" s="25"/>
    </row>
    <row r="1226" spans="1:9">
      <c r="A1226" s="18" t="s">
        <v>819</v>
      </c>
      <c r="B1226" s="7"/>
      <c r="E1226" s="16" t="s">
        <v>809</v>
      </c>
      <c r="F1226" s="23"/>
      <c r="G1226" s="23" t="s">
        <v>808</v>
      </c>
      <c r="H1226" s="20"/>
      <c r="I1226" s="19"/>
    </row>
    <row r="1227" spans="1:9" s="24" customFormat="1">
      <c r="A1227" s="18" t="s">
        <v>819</v>
      </c>
      <c r="C1227" s="18" t="s">
        <v>807</v>
      </c>
      <c r="F1227" s="28"/>
      <c r="G1227" s="28" t="s">
        <v>804</v>
      </c>
      <c r="H1227" s="26"/>
      <c r="I1227" s="25"/>
    </row>
    <row r="1228" spans="1:9">
      <c r="A1228" s="18" t="s">
        <v>819</v>
      </c>
      <c r="B1228" s="7"/>
      <c r="D1228" s="16" t="s">
        <v>806</v>
      </c>
      <c r="F1228" s="12"/>
      <c r="G1228" s="12" t="s">
        <v>804</v>
      </c>
      <c r="H1228" s="15"/>
      <c r="I1228" s="19"/>
    </row>
    <row r="1229" spans="1:9">
      <c r="A1229" s="18" t="s">
        <v>819</v>
      </c>
      <c r="B1229" s="7"/>
      <c r="E1229" s="16" t="s">
        <v>805</v>
      </c>
      <c r="F1229" s="12"/>
      <c r="G1229" s="12" t="s">
        <v>804</v>
      </c>
      <c r="H1229" s="21"/>
      <c r="I1229" s="19"/>
    </row>
    <row r="1230" spans="1:9">
      <c r="A1230" s="18" t="s">
        <v>819</v>
      </c>
      <c r="B1230" s="18" t="s">
        <v>803</v>
      </c>
      <c r="F1230" s="17" t="s">
        <v>818</v>
      </c>
      <c r="G1230" s="17" t="s">
        <v>802</v>
      </c>
      <c r="H1230" s="20"/>
      <c r="I1230" s="19"/>
    </row>
    <row r="1231" spans="1:9">
      <c r="A1231" s="18" t="s">
        <v>819</v>
      </c>
      <c r="B1231" s="7"/>
      <c r="C1231" s="18" t="s">
        <v>801</v>
      </c>
      <c r="F1231" s="17"/>
      <c r="G1231" s="17" t="s">
        <v>799</v>
      </c>
      <c r="H1231" s="20"/>
      <c r="I1231" s="19"/>
    </row>
    <row r="1232" spans="1:9">
      <c r="A1232" s="18" t="s">
        <v>819</v>
      </c>
      <c r="B1232" s="7"/>
      <c r="D1232" s="16" t="s">
        <v>800</v>
      </c>
      <c r="F1232" s="12"/>
      <c r="G1232" s="12" t="s">
        <v>799</v>
      </c>
      <c r="H1232" s="20"/>
      <c r="I1232" s="19"/>
    </row>
    <row r="1233" spans="1:9" s="24" customFormat="1">
      <c r="A1233" s="18" t="s">
        <v>819</v>
      </c>
      <c r="C1233" s="27"/>
      <c r="E1233" s="16" t="s">
        <v>798</v>
      </c>
      <c r="F1233" s="12"/>
      <c r="G1233" s="12" t="s">
        <v>797</v>
      </c>
      <c r="H1233" s="20"/>
      <c r="I1233" s="25"/>
    </row>
    <row r="1234" spans="1:9" s="24" customFormat="1">
      <c r="A1234" s="18" t="s">
        <v>819</v>
      </c>
      <c r="C1234" s="27"/>
      <c r="E1234" s="16" t="s">
        <v>796</v>
      </c>
      <c r="F1234" s="12"/>
      <c r="G1234" s="12" t="s">
        <v>795</v>
      </c>
      <c r="H1234" s="20"/>
      <c r="I1234" s="25"/>
    </row>
    <row r="1235" spans="1:9">
      <c r="A1235" s="18" t="s">
        <v>819</v>
      </c>
      <c r="B1235" s="7"/>
      <c r="C1235" s="18" t="s">
        <v>794</v>
      </c>
      <c r="F1235" s="17"/>
      <c r="G1235" s="17" t="s">
        <v>791</v>
      </c>
      <c r="H1235" s="20"/>
      <c r="I1235" s="19"/>
    </row>
    <row r="1236" spans="1:9" s="24" customFormat="1">
      <c r="A1236" s="18" t="s">
        <v>819</v>
      </c>
      <c r="C1236" s="27"/>
      <c r="D1236" s="16" t="s">
        <v>793</v>
      </c>
      <c r="F1236" s="23"/>
      <c r="G1236" s="23" t="s">
        <v>791</v>
      </c>
      <c r="H1236" s="20"/>
      <c r="I1236" s="25"/>
    </row>
    <row r="1237" spans="1:9">
      <c r="A1237" s="18" t="s">
        <v>819</v>
      </c>
      <c r="B1237" s="7"/>
      <c r="E1237" s="16" t="s">
        <v>792</v>
      </c>
      <c r="F1237" s="23"/>
      <c r="G1237" s="23" t="s">
        <v>791</v>
      </c>
      <c r="H1237" s="20"/>
      <c r="I1237" s="19"/>
    </row>
    <row r="1238" spans="1:9" s="24" customFormat="1">
      <c r="A1238" s="18" t="s">
        <v>819</v>
      </c>
      <c r="C1238" s="18" t="s">
        <v>790</v>
      </c>
      <c r="F1238" s="28"/>
      <c r="G1238" s="28" t="s">
        <v>787</v>
      </c>
      <c r="H1238" s="20"/>
      <c r="I1238" s="25"/>
    </row>
    <row r="1239" spans="1:9">
      <c r="A1239" s="18" t="s">
        <v>819</v>
      </c>
      <c r="B1239" s="7"/>
      <c r="D1239" s="16" t="s">
        <v>789</v>
      </c>
      <c r="F1239" s="12"/>
      <c r="G1239" s="12" t="s">
        <v>787</v>
      </c>
      <c r="H1239" s="20"/>
      <c r="I1239" s="19"/>
    </row>
    <row r="1240" spans="1:9">
      <c r="A1240" s="18" t="s">
        <v>819</v>
      </c>
      <c r="B1240" s="7"/>
      <c r="E1240" s="16" t="s">
        <v>788</v>
      </c>
      <c r="F1240" s="12"/>
      <c r="G1240" s="12" t="s">
        <v>787</v>
      </c>
      <c r="H1240" s="20"/>
      <c r="I1240" s="19"/>
    </row>
    <row r="1241" spans="1:9">
      <c r="A1241" s="18" t="s">
        <v>819</v>
      </c>
      <c r="B1241" s="18" t="s">
        <v>786</v>
      </c>
      <c r="F1241" s="17" t="s">
        <v>818</v>
      </c>
      <c r="G1241" s="17" t="s">
        <v>785</v>
      </c>
      <c r="H1241" s="20"/>
      <c r="I1241" s="19"/>
    </row>
    <row r="1242" spans="1:9">
      <c r="A1242" s="18" t="s">
        <v>819</v>
      </c>
      <c r="B1242" s="7"/>
      <c r="C1242" s="18" t="s">
        <v>784</v>
      </c>
      <c r="F1242" s="17"/>
      <c r="G1242" s="17" t="s">
        <v>781</v>
      </c>
      <c r="H1242" s="20"/>
      <c r="I1242" s="19"/>
    </row>
    <row r="1243" spans="1:9">
      <c r="A1243" s="18" t="s">
        <v>819</v>
      </c>
      <c r="B1243" s="7"/>
      <c r="D1243" s="16" t="s">
        <v>783</v>
      </c>
      <c r="F1243" s="12"/>
      <c r="G1243" s="12" t="s">
        <v>781</v>
      </c>
      <c r="H1243" s="20"/>
      <c r="I1243" s="19"/>
    </row>
    <row r="1244" spans="1:9" s="24" customFormat="1">
      <c r="A1244" s="18" t="s">
        <v>819</v>
      </c>
      <c r="C1244" s="27"/>
      <c r="E1244" s="16" t="s">
        <v>782</v>
      </c>
      <c r="F1244" s="12"/>
      <c r="G1244" s="12" t="s">
        <v>781</v>
      </c>
      <c r="H1244" s="20"/>
      <c r="I1244" s="25"/>
    </row>
    <row r="1245" spans="1:9">
      <c r="A1245" s="18" t="s">
        <v>819</v>
      </c>
      <c r="B1245" s="7"/>
      <c r="C1245" s="18" t="s">
        <v>780</v>
      </c>
      <c r="F1245" s="17"/>
      <c r="G1245" s="17" t="s">
        <v>779</v>
      </c>
      <c r="H1245" s="20"/>
      <c r="I1245" s="19"/>
    </row>
    <row r="1246" spans="1:9" s="24" customFormat="1">
      <c r="A1246" s="18" t="s">
        <v>819</v>
      </c>
      <c r="C1246" s="27"/>
      <c r="D1246" s="16" t="s">
        <v>778</v>
      </c>
      <c r="F1246" s="23"/>
      <c r="G1246" s="23" t="s">
        <v>776</v>
      </c>
      <c r="H1246" s="20"/>
      <c r="I1246" s="25"/>
    </row>
    <row r="1247" spans="1:9" s="24" customFormat="1">
      <c r="A1247" s="18" t="s">
        <v>819</v>
      </c>
      <c r="C1247" s="27"/>
      <c r="E1247" s="16" t="s">
        <v>777</v>
      </c>
      <c r="F1247" s="23"/>
      <c r="G1247" s="23" t="s">
        <v>776</v>
      </c>
      <c r="H1247" s="20"/>
      <c r="I1247" s="25"/>
    </row>
    <row r="1248" spans="1:9">
      <c r="A1248" s="18" t="s">
        <v>819</v>
      </c>
      <c r="B1248" s="7"/>
      <c r="D1248" s="16" t="s">
        <v>775</v>
      </c>
      <c r="F1248" s="12"/>
      <c r="G1248" s="12" t="s">
        <v>773</v>
      </c>
      <c r="H1248" s="20"/>
      <c r="I1248" s="19"/>
    </row>
    <row r="1249" spans="1:9">
      <c r="A1249" s="18" t="s">
        <v>819</v>
      </c>
      <c r="B1249" s="7"/>
      <c r="E1249" s="16" t="s">
        <v>774</v>
      </c>
      <c r="F1249" s="12"/>
      <c r="G1249" s="12" t="s">
        <v>773</v>
      </c>
      <c r="H1249" s="20"/>
      <c r="I1249" s="19"/>
    </row>
    <row r="1250" spans="1:9">
      <c r="A1250" s="18" t="s">
        <v>772</v>
      </c>
      <c r="B1250" s="7"/>
      <c r="F1250" s="17" t="s">
        <v>771</v>
      </c>
      <c r="G1250" s="17" t="s">
        <v>771</v>
      </c>
      <c r="H1250" s="20"/>
      <c r="I1250" s="19"/>
    </row>
    <row r="1251" spans="1:9">
      <c r="A1251" s="18" t="s">
        <v>772</v>
      </c>
      <c r="B1251" s="18" t="s">
        <v>770</v>
      </c>
      <c r="F1251" s="17" t="s">
        <v>771</v>
      </c>
      <c r="G1251" s="17" t="s">
        <v>769</v>
      </c>
      <c r="H1251" s="20"/>
      <c r="I1251" s="19"/>
    </row>
    <row r="1252" spans="1:9">
      <c r="A1252" s="18" t="s">
        <v>772</v>
      </c>
      <c r="B1252" s="7"/>
      <c r="C1252" s="18" t="s">
        <v>768</v>
      </c>
      <c r="F1252" s="17"/>
      <c r="G1252" s="17" t="s">
        <v>767</v>
      </c>
      <c r="H1252" s="15"/>
      <c r="I1252" s="19"/>
    </row>
    <row r="1253" spans="1:9">
      <c r="A1253" s="18" t="s">
        <v>772</v>
      </c>
      <c r="B1253" s="7"/>
      <c r="D1253" s="16" t="s">
        <v>766</v>
      </c>
      <c r="F1253" s="12"/>
      <c r="G1253" s="12" t="s">
        <v>764</v>
      </c>
      <c r="H1253" s="15"/>
      <c r="I1253" s="19"/>
    </row>
    <row r="1254" spans="1:9" s="24" customFormat="1">
      <c r="A1254" s="18" t="s">
        <v>772</v>
      </c>
      <c r="C1254" s="27"/>
      <c r="E1254" s="16" t="s">
        <v>765</v>
      </c>
      <c r="F1254" s="12"/>
      <c r="G1254" s="12" t="s">
        <v>764</v>
      </c>
      <c r="H1254" s="26"/>
      <c r="I1254" s="25"/>
    </row>
    <row r="1255" spans="1:9" s="24" customFormat="1">
      <c r="A1255" s="18" t="s">
        <v>772</v>
      </c>
      <c r="C1255" s="27"/>
      <c r="D1255" s="16" t="s">
        <v>763</v>
      </c>
      <c r="F1255" s="23"/>
      <c r="G1255" s="23" t="s">
        <v>761</v>
      </c>
      <c r="H1255" s="26"/>
      <c r="I1255" s="25"/>
    </row>
    <row r="1256" spans="1:9">
      <c r="A1256" s="18" t="s">
        <v>772</v>
      </c>
      <c r="B1256" s="7"/>
      <c r="E1256" s="16" t="s">
        <v>762</v>
      </c>
      <c r="F1256" s="23"/>
      <c r="G1256" s="23" t="s">
        <v>761</v>
      </c>
      <c r="H1256" s="21"/>
      <c r="I1256" s="19"/>
    </row>
    <row r="1257" spans="1:9" s="24" customFormat="1">
      <c r="A1257" s="18" t="s">
        <v>772</v>
      </c>
      <c r="C1257" s="18" t="s">
        <v>760</v>
      </c>
      <c r="F1257" s="28"/>
      <c r="G1257" s="28" t="s">
        <v>759</v>
      </c>
      <c r="H1257" s="20"/>
      <c r="I1257" s="25"/>
    </row>
    <row r="1258" spans="1:9" s="24" customFormat="1">
      <c r="A1258" s="18" t="s">
        <v>772</v>
      </c>
      <c r="C1258" s="27"/>
      <c r="D1258" s="16" t="s">
        <v>758</v>
      </c>
      <c r="F1258" s="23"/>
      <c r="G1258" s="23" t="s">
        <v>756</v>
      </c>
      <c r="H1258" s="20"/>
      <c r="I1258" s="25"/>
    </row>
    <row r="1259" spans="1:9">
      <c r="A1259" s="18" t="s">
        <v>772</v>
      </c>
      <c r="B1259" s="7"/>
      <c r="E1259" s="16" t="s">
        <v>757</v>
      </c>
      <c r="F1259" s="23"/>
      <c r="G1259" s="23" t="s">
        <v>756</v>
      </c>
      <c r="H1259" s="20"/>
      <c r="I1259" s="19"/>
    </row>
    <row r="1260" spans="1:9" s="24" customFormat="1">
      <c r="A1260" s="18" t="s">
        <v>772</v>
      </c>
      <c r="C1260" s="27"/>
      <c r="D1260" s="16" t="s">
        <v>755</v>
      </c>
      <c r="F1260" s="23"/>
      <c r="G1260" s="23" t="s">
        <v>753</v>
      </c>
      <c r="H1260" s="20"/>
      <c r="I1260" s="25"/>
    </row>
    <row r="1261" spans="1:9" s="24" customFormat="1">
      <c r="A1261" s="18" t="s">
        <v>772</v>
      </c>
      <c r="C1261" s="27"/>
      <c r="E1261" s="16" t="s">
        <v>754</v>
      </c>
      <c r="F1261" s="23"/>
      <c r="G1261" s="23" t="s">
        <v>753</v>
      </c>
      <c r="H1261" s="20"/>
      <c r="I1261" s="25"/>
    </row>
    <row r="1262" spans="1:9">
      <c r="A1262" s="18" t="s">
        <v>772</v>
      </c>
      <c r="B1262" s="7"/>
      <c r="C1262" s="18" t="s">
        <v>752</v>
      </c>
      <c r="F1262" s="17"/>
      <c r="G1262" s="17" t="s">
        <v>751</v>
      </c>
      <c r="H1262" s="20"/>
      <c r="I1262" s="19"/>
    </row>
    <row r="1263" spans="1:9" s="24" customFormat="1">
      <c r="A1263" s="18" t="s">
        <v>772</v>
      </c>
      <c r="C1263" s="27"/>
      <c r="D1263" s="16" t="s">
        <v>750</v>
      </c>
      <c r="F1263" s="23"/>
      <c r="G1263" s="23" t="s">
        <v>748</v>
      </c>
      <c r="H1263" s="20"/>
      <c r="I1263" s="25"/>
    </row>
    <row r="1264" spans="1:9" s="24" customFormat="1">
      <c r="A1264" s="18" t="s">
        <v>772</v>
      </c>
      <c r="C1264" s="27"/>
      <c r="E1264" s="16" t="s">
        <v>749</v>
      </c>
      <c r="F1264" s="23"/>
      <c r="G1264" s="23" t="s">
        <v>748</v>
      </c>
      <c r="H1264" s="20"/>
      <c r="I1264" s="25"/>
    </row>
    <row r="1265" spans="1:9" s="24" customFormat="1">
      <c r="A1265" s="18" t="s">
        <v>772</v>
      </c>
      <c r="C1265" s="27"/>
      <c r="D1265" s="16" t="s">
        <v>747</v>
      </c>
      <c r="F1265" s="23"/>
      <c r="G1265" s="23" t="s">
        <v>745</v>
      </c>
      <c r="H1265" s="20"/>
      <c r="I1265" s="25"/>
    </row>
    <row r="1266" spans="1:9">
      <c r="A1266" s="18" t="s">
        <v>772</v>
      </c>
      <c r="B1266" s="7"/>
      <c r="E1266" s="16" t="s">
        <v>746</v>
      </c>
      <c r="F1266" s="23"/>
      <c r="G1266" s="23" t="s">
        <v>745</v>
      </c>
      <c r="H1266" s="20"/>
      <c r="I1266" s="19"/>
    </row>
    <row r="1267" spans="1:9">
      <c r="A1267" s="18" t="s">
        <v>772</v>
      </c>
      <c r="B1267" s="7"/>
      <c r="C1267" s="18" t="s">
        <v>744</v>
      </c>
      <c r="F1267" s="17"/>
      <c r="G1267" s="17" t="s">
        <v>743</v>
      </c>
      <c r="H1267" s="15"/>
      <c r="I1267" s="19"/>
    </row>
    <row r="1268" spans="1:9">
      <c r="A1268" s="18" t="s">
        <v>772</v>
      </c>
      <c r="B1268" s="7"/>
      <c r="D1268" s="16" t="s">
        <v>742</v>
      </c>
      <c r="F1268" s="12"/>
      <c r="G1268" s="12" t="s">
        <v>740</v>
      </c>
      <c r="H1268" s="15"/>
      <c r="I1268" s="19"/>
    </row>
    <row r="1269" spans="1:9">
      <c r="A1269" s="18" t="s">
        <v>772</v>
      </c>
      <c r="B1269" s="7"/>
      <c r="E1269" s="16" t="s">
        <v>741</v>
      </c>
      <c r="F1269" s="12"/>
      <c r="G1269" s="12" t="s">
        <v>740</v>
      </c>
      <c r="H1269" s="15"/>
      <c r="I1269" s="19"/>
    </row>
    <row r="1270" spans="1:9">
      <c r="A1270" s="18" t="s">
        <v>772</v>
      </c>
      <c r="B1270" s="7"/>
      <c r="D1270" s="16" t="s">
        <v>739</v>
      </c>
      <c r="F1270" s="12"/>
      <c r="G1270" s="12" t="s">
        <v>737</v>
      </c>
      <c r="H1270" s="15"/>
      <c r="I1270" s="19"/>
    </row>
    <row r="1271" spans="1:9">
      <c r="A1271" s="18" t="s">
        <v>772</v>
      </c>
      <c r="B1271" s="7"/>
      <c r="E1271" s="16" t="s">
        <v>738</v>
      </c>
      <c r="F1271" s="12"/>
      <c r="G1271" s="12" t="s">
        <v>737</v>
      </c>
      <c r="H1271" s="15"/>
      <c r="I1271" s="19"/>
    </row>
    <row r="1272" spans="1:9">
      <c r="A1272" s="18" t="s">
        <v>772</v>
      </c>
      <c r="B1272" s="7"/>
      <c r="D1272" s="16" t="s">
        <v>736</v>
      </c>
      <c r="F1272" s="12"/>
      <c r="G1272" s="12" t="s">
        <v>734</v>
      </c>
      <c r="H1272" s="15"/>
      <c r="I1272" s="19"/>
    </row>
    <row r="1273" spans="1:9">
      <c r="A1273" s="18" t="s">
        <v>772</v>
      </c>
      <c r="B1273" s="7"/>
      <c r="E1273" s="16" t="s">
        <v>735</v>
      </c>
      <c r="F1273" s="12"/>
      <c r="G1273" s="12" t="s">
        <v>734</v>
      </c>
      <c r="H1273" s="15"/>
      <c r="I1273" s="19"/>
    </row>
    <row r="1274" spans="1:9">
      <c r="A1274" s="18" t="s">
        <v>772</v>
      </c>
      <c r="B1274" s="18" t="s">
        <v>733</v>
      </c>
      <c r="F1274" s="17" t="s">
        <v>771</v>
      </c>
      <c r="G1274" s="17" t="s">
        <v>732</v>
      </c>
      <c r="H1274" s="15"/>
      <c r="I1274" s="19"/>
    </row>
    <row r="1275" spans="1:9">
      <c r="A1275" s="18" t="s">
        <v>772</v>
      </c>
      <c r="B1275" s="7"/>
      <c r="C1275" s="18" t="s">
        <v>731</v>
      </c>
      <c r="F1275" s="17"/>
      <c r="G1275" s="17" t="s">
        <v>730</v>
      </c>
      <c r="H1275" s="15"/>
      <c r="I1275" s="19"/>
    </row>
    <row r="1276" spans="1:9">
      <c r="A1276" s="18" t="s">
        <v>772</v>
      </c>
      <c r="B1276" s="7"/>
      <c r="D1276" s="16" t="s">
        <v>729</v>
      </c>
      <c r="F1276" s="12"/>
      <c r="G1276" s="12" t="s">
        <v>727</v>
      </c>
      <c r="H1276" s="15"/>
      <c r="I1276" s="19"/>
    </row>
    <row r="1277" spans="1:9" s="24" customFormat="1">
      <c r="A1277" s="18" t="s">
        <v>772</v>
      </c>
      <c r="C1277" s="27"/>
      <c r="E1277" s="16" t="s">
        <v>728</v>
      </c>
      <c r="F1277" s="12"/>
      <c r="G1277" s="12" t="s">
        <v>727</v>
      </c>
      <c r="H1277" s="26"/>
      <c r="I1277" s="25"/>
    </row>
    <row r="1278" spans="1:9" s="24" customFormat="1">
      <c r="A1278" s="18" t="s">
        <v>772</v>
      </c>
      <c r="C1278" s="27"/>
      <c r="D1278" s="16" t="s">
        <v>726</v>
      </c>
      <c r="F1278" s="23"/>
      <c r="G1278" s="23" t="s">
        <v>724</v>
      </c>
      <c r="H1278" s="26"/>
      <c r="I1278" s="25"/>
    </row>
    <row r="1279" spans="1:9">
      <c r="A1279" s="18" t="s">
        <v>772</v>
      </c>
      <c r="B1279" s="7"/>
      <c r="E1279" s="16" t="s">
        <v>725</v>
      </c>
      <c r="F1279" s="23"/>
      <c r="G1279" s="23" t="s">
        <v>724</v>
      </c>
      <c r="H1279" s="15"/>
      <c r="I1279" s="19"/>
    </row>
    <row r="1280" spans="1:9">
      <c r="A1280" s="18" t="s">
        <v>772</v>
      </c>
      <c r="B1280" s="7"/>
      <c r="C1280" s="18" t="s">
        <v>723</v>
      </c>
      <c r="F1280" s="17"/>
      <c r="G1280" s="17" t="s">
        <v>720</v>
      </c>
      <c r="H1280" s="15"/>
      <c r="I1280" s="19"/>
    </row>
    <row r="1281" spans="1:9">
      <c r="A1281" s="18" t="s">
        <v>772</v>
      </c>
      <c r="B1281" s="7"/>
      <c r="D1281" s="16" t="s">
        <v>722</v>
      </c>
      <c r="F1281" s="12"/>
      <c r="G1281" s="12" t="s">
        <v>720</v>
      </c>
      <c r="H1281" s="15"/>
      <c r="I1281" s="19"/>
    </row>
    <row r="1282" spans="1:9" s="24" customFormat="1">
      <c r="A1282" s="18" t="s">
        <v>772</v>
      </c>
      <c r="C1282" s="27"/>
      <c r="E1282" s="16" t="s">
        <v>721</v>
      </c>
      <c r="F1282" s="12"/>
      <c r="G1282" s="12" t="s">
        <v>720</v>
      </c>
      <c r="H1282" s="26"/>
      <c r="I1282" s="25"/>
    </row>
    <row r="1283" spans="1:9">
      <c r="A1283" s="18" t="s">
        <v>772</v>
      </c>
      <c r="B1283" s="7"/>
      <c r="C1283" s="18" t="s">
        <v>719</v>
      </c>
      <c r="F1283" s="17"/>
      <c r="G1283" s="17" t="s">
        <v>716</v>
      </c>
      <c r="H1283" s="15"/>
      <c r="I1283" s="19"/>
    </row>
    <row r="1284" spans="1:9" s="24" customFormat="1">
      <c r="A1284" s="18" t="s">
        <v>772</v>
      </c>
      <c r="C1284" s="27"/>
      <c r="D1284" s="16" t="s">
        <v>718</v>
      </c>
      <c r="F1284" s="23"/>
      <c r="G1284" s="23" t="s">
        <v>716</v>
      </c>
      <c r="H1284" s="26"/>
      <c r="I1284" s="25"/>
    </row>
    <row r="1285" spans="1:9">
      <c r="A1285" s="18" t="s">
        <v>772</v>
      </c>
      <c r="B1285" s="7"/>
      <c r="E1285" s="16" t="s">
        <v>717</v>
      </c>
      <c r="F1285" s="23"/>
      <c r="G1285" s="23" t="s">
        <v>716</v>
      </c>
      <c r="H1285" s="15"/>
      <c r="I1285" s="19"/>
    </row>
    <row r="1286" spans="1:9">
      <c r="A1286" s="18" t="s">
        <v>772</v>
      </c>
      <c r="B1286" s="18" t="s">
        <v>715</v>
      </c>
      <c r="F1286" s="17" t="s">
        <v>771</v>
      </c>
      <c r="G1286" s="17" t="s">
        <v>714</v>
      </c>
      <c r="H1286" s="15"/>
      <c r="I1286" s="19"/>
    </row>
    <row r="1287" spans="1:9">
      <c r="A1287" s="18" t="s">
        <v>772</v>
      </c>
      <c r="B1287" s="7"/>
      <c r="C1287" s="18" t="s">
        <v>713</v>
      </c>
      <c r="F1287" s="17"/>
      <c r="G1287" s="17" t="s">
        <v>712</v>
      </c>
      <c r="H1287" s="15"/>
      <c r="I1287" s="19"/>
    </row>
    <row r="1288" spans="1:9">
      <c r="A1288" s="18" t="s">
        <v>772</v>
      </c>
      <c r="B1288" s="7"/>
      <c r="D1288" s="16" t="s">
        <v>711</v>
      </c>
      <c r="F1288" s="12"/>
      <c r="G1288" s="12" t="s">
        <v>709</v>
      </c>
      <c r="H1288" s="15"/>
      <c r="I1288" s="19"/>
    </row>
    <row r="1289" spans="1:9" s="24" customFormat="1">
      <c r="A1289" s="18" t="s">
        <v>772</v>
      </c>
      <c r="C1289" s="27"/>
      <c r="E1289" s="16" t="s">
        <v>710</v>
      </c>
      <c r="F1289" s="12"/>
      <c r="G1289" s="12" t="s">
        <v>709</v>
      </c>
      <c r="H1289" s="26"/>
      <c r="I1289" s="25"/>
    </row>
    <row r="1290" spans="1:9" s="24" customFormat="1">
      <c r="A1290" s="18" t="s">
        <v>772</v>
      </c>
      <c r="C1290" s="27"/>
      <c r="D1290" s="16" t="s">
        <v>708</v>
      </c>
      <c r="F1290" s="23"/>
      <c r="G1290" s="23" t="s">
        <v>706</v>
      </c>
      <c r="H1290" s="26"/>
      <c r="I1290" s="25"/>
    </row>
    <row r="1291" spans="1:9" s="24" customFormat="1">
      <c r="A1291" s="18" t="s">
        <v>772</v>
      </c>
      <c r="C1291" s="27"/>
      <c r="E1291" s="16" t="s">
        <v>707</v>
      </c>
      <c r="F1291" s="23"/>
      <c r="G1291" s="23" t="s">
        <v>706</v>
      </c>
      <c r="H1291" s="26"/>
      <c r="I1291" s="25"/>
    </row>
    <row r="1292" spans="1:9">
      <c r="A1292" s="18" t="s">
        <v>772</v>
      </c>
      <c r="B1292" s="7"/>
      <c r="D1292" s="16" t="s">
        <v>705</v>
      </c>
      <c r="F1292" s="12"/>
      <c r="G1292" s="12" t="s">
        <v>703</v>
      </c>
      <c r="H1292" s="15"/>
      <c r="I1292" s="19"/>
    </row>
    <row r="1293" spans="1:9" s="24" customFormat="1">
      <c r="A1293" s="18" t="s">
        <v>772</v>
      </c>
      <c r="C1293" s="27"/>
      <c r="E1293" s="16" t="s">
        <v>704</v>
      </c>
      <c r="F1293" s="12"/>
      <c r="G1293" s="12" t="s">
        <v>703</v>
      </c>
      <c r="H1293" s="26"/>
      <c r="I1293" s="25"/>
    </row>
    <row r="1294" spans="1:9" s="24" customFormat="1">
      <c r="A1294" s="18" t="s">
        <v>772</v>
      </c>
      <c r="C1294" s="18" t="s">
        <v>702</v>
      </c>
      <c r="F1294" s="28"/>
      <c r="G1294" s="28" t="s">
        <v>701</v>
      </c>
      <c r="H1294" s="26"/>
      <c r="I1294" s="25"/>
    </row>
    <row r="1295" spans="1:9" s="24" customFormat="1">
      <c r="A1295" s="18" t="s">
        <v>772</v>
      </c>
      <c r="C1295" s="27"/>
      <c r="D1295" s="16" t="s">
        <v>700</v>
      </c>
      <c r="F1295" s="23"/>
      <c r="G1295" s="23" t="s">
        <v>698</v>
      </c>
      <c r="H1295" s="26"/>
      <c r="I1295" s="25"/>
    </row>
    <row r="1296" spans="1:9">
      <c r="A1296" s="18" t="s">
        <v>772</v>
      </c>
      <c r="B1296" s="7"/>
      <c r="E1296" s="16" t="s">
        <v>699</v>
      </c>
      <c r="F1296" s="23"/>
      <c r="G1296" s="23" t="s">
        <v>698</v>
      </c>
      <c r="H1296" s="15"/>
      <c r="I1296" s="19"/>
    </row>
    <row r="1297" spans="1:9" s="24" customFormat="1">
      <c r="A1297" s="18" t="s">
        <v>772</v>
      </c>
      <c r="C1297" s="27"/>
      <c r="D1297" s="16" t="s">
        <v>697</v>
      </c>
      <c r="F1297" s="23"/>
      <c r="G1297" s="23" t="s">
        <v>695</v>
      </c>
      <c r="H1297" s="26"/>
      <c r="I1297" s="25"/>
    </row>
    <row r="1298" spans="1:9">
      <c r="A1298" s="18" t="s">
        <v>772</v>
      </c>
      <c r="B1298" s="7"/>
      <c r="E1298" s="16" t="s">
        <v>696</v>
      </c>
      <c r="F1298" s="23"/>
      <c r="G1298" s="23" t="s">
        <v>695</v>
      </c>
      <c r="H1298" s="15"/>
      <c r="I1298" s="19"/>
    </row>
    <row r="1299" spans="1:9">
      <c r="A1299" s="18" t="s">
        <v>772</v>
      </c>
      <c r="B1299" s="7"/>
      <c r="D1299" s="16" t="s">
        <v>694</v>
      </c>
      <c r="F1299" s="12"/>
      <c r="G1299" s="12" t="s">
        <v>692</v>
      </c>
      <c r="H1299" s="15"/>
      <c r="I1299" s="19"/>
    </row>
    <row r="1300" spans="1:9">
      <c r="A1300" s="18" t="s">
        <v>772</v>
      </c>
      <c r="B1300" s="7"/>
      <c r="E1300" s="16" t="s">
        <v>693</v>
      </c>
      <c r="F1300" s="12"/>
      <c r="G1300" s="12" t="s">
        <v>692</v>
      </c>
      <c r="H1300" s="15"/>
      <c r="I1300" s="19"/>
    </row>
    <row r="1301" spans="1:9">
      <c r="A1301" s="18" t="s">
        <v>772</v>
      </c>
      <c r="B1301" s="7"/>
      <c r="C1301" s="18" t="s">
        <v>691</v>
      </c>
      <c r="F1301" s="17"/>
      <c r="G1301" s="17" t="s">
        <v>688</v>
      </c>
      <c r="H1301" s="15"/>
      <c r="I1301" s="19"/>
    </row>
    <row r="1302" spans="1:9">
      <c r="A1302" s="18" t="s">
        <v>772</v>
      </c>
      <c r="B1302" s="7"/>
      <c r="D1302" s="16" t="s">
        <v>690</v>
      </c>
      <c r="F1302" s="12"/>
      <c r="G1302" s="12" t="s">
        <v>688</v>
      </c>
      <c r="H1302" s="15"/>
      <c r="I1302" s="19"/>
    </row>
    <row r="1303" spans="1:9">
      <c r="A1303" s="18" t="s">
        <v>772</v>
      </c>
      <c r="B1303" s="7"/>
      <c r="E1303" s="16" t="s">
        <v>689</v>
      </c>
      <c r="F1303" s="12"/>
      <c r="G1303" s="12" t="s">
        <v>688</v>
      </c>
      <c r="H1303" s="21"/>
      <c r="I1303" s="19"/>
    </row>
    <row r="1304" spans="1:9">
      <c r="A1304" s="18" t="s">
        <v>687</v>
      </c>
      <c r="B1304" s="7"/>
      <c r="F1304" s="17" t="s">
        <v>686</v>
      </c>
      <c r="G1304" s="17" t="s">
        <v>686</v>
      </c>
      <c r="H1304" s="20"/>
      <c r="I1304" s="19"/>
    </row>
    <row r="1305" spans="1:9">
      <c r="A1305" s="18" t="s">
        <v>687</v>
      </c>
      <c r="B1305" s="18" t="s">
        <v>685</v>
      </c>
      <c r="F1305" s="17" t="s">
        <v>686</v>
      </c>
      <c r="G1305" s="17" t="s">
        <v>684</v>
      </c>
      <c r="H1305" s="20"/>
      <c r="I1305" s="19"/>
    </row>
    <row r="1306" spans="1:9">
      <c r="A1306" s="18" t="s">
        <v>687</v>
      </c>
      <c r="B1306" s="7"/>
      <c r="C1306" s="18" t="s">
        <v>683</v>
      </c>
      <c r="F1306" s="17"/>
      <c r="G1306" s="17" t="s">
        <v>682</v>
      </c>
      <c r="H1306" s="20"/>
      <c r="I1306" s="19"/>
    </row>
    <row r="1307" spans="1:9">
      <c r="A1307" s="18" t="s">
        <v>687</v>
      </c>
      <c r="B1307" s="7"/>
      <c r="D1307" s="16" t="s">
        <v>681</v>
      </c>
      <c r="F1307" s="12"/>
      <c r="G1307" s="12" t="s">
        <v>679</v>
      </c>
      <c r="H1307" s="20"/>
      <c r="I1307" s="19"/>
    </row>
    <row r="1308" spans="1:9" s="24" customFormat="1">
      <c r="A1308" s="18" t="s">
        <v>687</v>
      </c>
      <c r="C1308" s="27"/>
      <c r="E1308" s="16" t="s">
        <v>680</v>
      </c>
      <c r="F1308" s="12"/>
      <c r="G1308" s="12" t="s">
        <v>679</v>
      </c>
      <c r="H1308" s="20"/>
      <c r="I1308" s="25"/>
    </row>
    <row r="1309" spans="1:9" s="24" customFormat="1">
      <c r="A1309" s="18" t="s">
        <v>687</v>
      </c>
      <c r="C1309" s="27"/>
      <c r="D1309" s="16" t="s">
        <v>678</v>
      </c>
      <c r="F1309" s="23"/>
      <c r="G1309" s="23" t="s">
        <v>676</v>
      </c>
      <c r="H1309" s="20"/>
      <c r="I1309" s="25"/>
    </row>
    <row r="1310" spans="1:9">
      <c r="A1310" s="18" t="s">
        <v>687</v>
      </c>
      <c r="B1310" s="7"/>
      <c r="E1310" s="16" t="s">
        <v>677</v>
      </c>
      <c r="F1310" s="23"/>
      <c r="G1310" s="23" t="s">
        <v>676</v>
      </c>
      <c r="H1310" s="20"/>
      <c r="I1310" s="19"/>
    </row>
    <row r="1311" spans="1:9" s="24" customFormat="1">
      <c r="A1311" s="18" t="s">
        <v>687</v>
      </c>
      <c r="C1311" s="18" t="s">
        <v>675</v>
      </c>
      <c r="F1311" s="28"/>
      <c r="G1311" s="28" t="s">
        <v>672</v>
      </c>
      <c r="H1311" s="20"/>
      <c r="I1311" s="25"/>
    </row>
    <row r="1312" spans="1:9">
      <c r="A1312" s="18" t="s">
        <v>687</v>
      </c>
      <c r="B1312" s="7"/>
      <c r="D1312" s="16" t="s">
        <v>674</v>
      </c>
      <c r="F1312" s="12"/>
      <c r="G1312" s="12" t="s">
        <v>672</v>
      </c>
      <c r="H1312" s="20"/>
      <c r="I1312" s="19"/>
    </row>
    <row r="1313" spans="1:9" s="24" customFormat="1">
      <c r="A1313" s="18" t="s">
        <v>687</v>
      </c>
      <c r="C1313" s="27"/>
      <c r="E1313" s="16" t="s">
        <v>673</v>
      </c>
      <c r="F1313" s="12"/>
      <c r="G1313" s="12" t="s">
        <v>672</v>
      </c>
      <c r="H1313" s="20"/>
      <c r="I1313" s="25"/>
    </row>
    <row r="1314" spans="1:9" s="24" customFormat="1">
      <c r="A1314" s="18" t="s">
        <v>687</v>
      </c>
      <c r="C1314" s="18" t="s">
        <v>671</v>
      </c>
      <c r="F1314" s="28"/>
      <c r="G1314" s="28" t="s">
        <v>670</v>
      </c>
      <c r="H1314" s="20"/>
      <c r="I1314" s="25"/>
    </row>
    <row r="1315" spans="1:9">
      <c r="A1315" s="18" t="s">
        <v>687</v>
      </c>
      <c r="B1315" s="7"/>
      <c r="D1315" s="16" t="s">
        <v>669</v>
      </c>
      <c r="F1315" s="12"/>
      <c r="G1315" s="12" t="s">
        <v>667</v>
      </c>
      <c r="H1315" s="15"/>
      <c r="I1315" s="19"/>
    </row>
    <row r="1316" spans="1:9">
      <c r="A1316" s="18" t="s">
        <v>687</v>
      </c>
      <c r="B1316" s="7"/>
      <c r="E1316" s="16" t="s">
        <v>668</v>
      </c>
      <c r="F1316" s="12"/>
      <c r="G1316" s="12" t="s">
        <v>667</v>
      </c>
      <c r="H1316" s="15"/>
      <c r="I1316" s="19"/>
    </row>
    <row r="1317" spans="1:9">
      <c r="A1317" s="18" t="s">
        <v>687</v>
      </c>
      <c r="B1317" s="7"/>
      <c r="D1317" s="16" t="s">
        <v>666</v>
      </c>
      <c r="F1317" s="12"/>
      <c r="G1317" s="12" t="s">
        <v>664</v>
      </c>
      <c r="H1317" s="15"/>
      <c r="I1317" s="19"/>
    </row>
    <row r="1318" spans="1:9">
      <c r="A1318" s="18" t="s">
        <v>687</v>
      </c>
      <c r="B1318" s="7"/>
      <c r="E1318" s="16" t="s">
        <v>665</v>
      </c>
      <c r="F1318" s="12"/>
      <c r="G1318" s="12" t="s">
        <v>664</v>
      </c>
      <c r="H1318" s="21"/>
      <c r="I1318" s="19"/>
    </row>
    <row r="1319" spans="1:9">
      <c r="A1319" s="18" t="s">
        <v>663</v>
      </c>
      <c r="B1319" s="7"/>
      <c r="F1319" s="17" t="s">
        <v>662</v>
      </c>
      <c r="G1319" s="17" t="s">
        <v>662</v>
      </c>
      <c r="H1319" s="20"/>
      <c r="I1319" s="19"/>
    </row>
    <row r="1320" spans="1:9">
      <c r="A1320" s="18" t="s">
        <v>663</v>
      </c>
      <c r="B1320" s="18" t="s">
        <v>661</v>
      </c>
      <c r="F1320" s="17" t="s">
        <v>662</v>
      </c>
      <c r="G1320" s="17" t="s">
        <v>660</v>
      </c>
      <c r="H1320" s="15"/>
      <c r="I1320" s="19"/>
    </row>
    <row r="1321" spans="1:9">
      <c r="A1321" s="18" t="s">
        <v>663</v>
      </c>
      <c r="B1321" s="7"/>
      <c r="C1321" s="18" t="s">
        <v>659</v>
      </c>
      <c r="F1321" s="17"/>
      <c r="G1321" s="17" t="s">
        <v>657</v>
      </c>
      <c r="H1321" s="15"/>
      <c r="I1321" s="19"/>
    </row>
    <row r="1322" spans="1:9">
      <c r="A1322" s="18" t="s">
        <v>663</v>
      </c>
      <c r="B1322" s="7"/>
      <c r="D1322" s="16" t="s">
        <v>658</v>
      </c>
      <c r="F1322" s="12"/>
      <c r="G1322" s="12" t="s">
        <v>657</v>
      </c>
      <c r="H1322" s="15"/>
      <c r="I1322" s="19"/>
    </row>
    <row r="1323" spans="1:9" s="24" customFormat="1">
      <c r="A1323" s="18" t="s">
        <v>663</v>
      </c>
      <c r="C1323" s="27"/>
      <c r="E1323" s="16" t="s">
        <v>656</v>
      </c>
      <c r="F1323" s="12"/>
      <c r="G1323" s="12" t="s">
        <v>655</v>
      </c>
      <c r="H1323" s="26"/>
      <c r="I1323" s="25"/>
    </row>
    <row r="1324" spans="1:9" s="24" customFormat="1">
      <c r="A1324" s="18" t="s">
        <v>663</v>
      </c>
      <c r="C1324" s="27"/>
      <c r="E1324" s="22" t="s">
        <v>654</v>
      </c>
      <c r="F1324" s="12"/>
      <c r="G1324" s="12" t="s">
        <v>653</v>
      </c>
      <c r="H1324" s="26"/>
      <c r="I1324" s="25"/>
    </row>
    <row r="1325" spans="1:9" s="24" customFormat="1">
      <c r="A1325" s="18" t="s">
        <v>663</v>
      </c>
      <c r="C1325" s="27"/>
      <c r="E1325" s="22" t="s">
        <v>652</v>
      </c>
      <c r="F1325" s="12"/>
      <c r="G1325" s="12" t="s">
        <v>651</v>
      </c>
      <c r="H1325" s="26"/>
      <c r="I1325" s="25"/>
    </row>
    <row r="1326" spans="1:9">
      <c r="A1326" s="18" t="s">
        <v>663</v>
      </c>
      <c r="B1326" s="7"/>
      <c r="C1326" s="18" t="s">
        <v>650</v>
      </c>
      <c r="F1326" s="17"/>
      <c r="G1326" s="17" t="s">
        <v>648</v>
      </c>
      <c r="H1326" s="15"/>
      <c r="I1326" s="19"/>
    </row>
    <row r="1327" spans="1:9">
      <c r="A1327" s="18" t="s">
        <v>663</v>
      </c>
      <c r="B1327" s="7"/>
      <c r="D1327" s="16" t="s">
        <v>649</v>
      </c>
      <c r="F1327" s="12"/>
      <c r="G1327" s="12" t="s">
        <v>648</v>
      </c>
      <c r="H1327" s="15"/>
      <c r="I1327" s="19"/>
    </row>
    <row r="1328" spans="1:9">
      <c r="A1328" s="18" t="s">
        <v>663</v>
      </c>
      <c r="B1328" s="7"/>
      <c r="E1328" s="16" t="s">
        <v>647</v>
      </c>
      <c r="F1328" s="12"/>
      <c r="G1328" s="12" t="s">
        <v>646</v>
      </c>
      <c r="H1328" s="15"/>
      <c r="I1328" s="19"/>
    </row>
    <row r="1329" spans="1:9">
      <c r="A1329" s="18" t="s">
        <v>663</v>
      </c>
      <c r="B1329" s="7"/>
      <c r="E1329" s="16" t="s">
        <v>645</v>
      </c>
      <c r="F1329" s="12"/>
      <c r="G1329" s="12" t="s">
        <v>644</v>
      </c>
      <c r="H1329" s="15"/>
      <c r="I1329" s="19"/>
    </row>
    <row r="1330" spans="1:9">
      <c r="A1330" s="18" t="s">
        <v>663</v>
      </c>
      <c r="B1330" s="7"/>
      <c r="E1330" s="16" t="s">
        <v>643</v>
      </c>
      <c r="F1330" s="12"/>
      <c r="G1330" s="12" t="s">
        <v>642</v>
      </c>
      <c r="H1330" s="15"/>
      <c r="I1330" s="19"/>
    </row>
    <row r="1331" spans="1:9">
      <c r="A1331" s="18" t="s">
        <v>663</v>
      </c>
      <c r="B1331" s="18" t="s">
        <v>641</v>
      </c>
      <c r="F1331" s="17" t="s">
        <v>662</v>
      </c>
      <c r="G1331" s="17" t="s">
        <v>640</v>
      </c>
      <c r="H1331" s="15"/>
      <c r="I1331" s="19"/>
    </row>
    <row r="1332" spans="1:9">
      <c r="A1332" s="18" t="s">
        <v>663</v>
      </c>
      <c r="B1332" s="7"/>
      <c r="C1332" s="18" t="s">
        <v>639</v>
      </c>
      <c r="F1332" s="17"/>
      <c r="G1332" s="17" t="s">
        <v>636</v>
      </c>
      <c r="H1332" s="15"/>
      <c r="I1332" s="19"/>
    </row>
    <row r="1333" spans="1:9">
      <c r="A1333" s="18" t="s">
        <v>663</v>
      </c>
      <c r="B1333" s="7"/>
      <c r="D1333" s="16" t="s">
        <v>638</v>
      </c>
      <c r="F1333" s="12"/>
      <c r="G1333" s="12" t="s">
        <v>636</v>
      </c>
      <c r="H1333" s="15"/>
      <c r="I1333" s="19"/>
    </row>
    <row r="1334" spans="1:9" s="24" customFormat="1">
      <c r="A1334" s="18" t="s">
        <v>663</v>
      </c>
      <c r="C1334" s="27"/>
      <c r="E1334" s="16" t="s">
        <v>637</v>
      </c>
      <c r="F1334" s="12"/>
      <c r="G1334" s="12" t="s">
        <v>636</v>
      </c>
      <c r="H1334" s="26"/>
      <c r="I1334" s="25"/>
    </row>
    <row r="1335" spans="1:9">
      <c r="A1335" s="18" t="s">
        <v>663</v>
      </c>
      <c r="B1335" s="7"/>
      <c r="C1335" s="18" t="s">
        <v>635</v>
      </c>
      <c r="F1335" s="17"/>
      <c r="G1335" s="17" t="s">
        <v>632</v>
      </c>
      <c r="H1335" s="15"/>
      <c r="I1335" s="19"/>
    </row>
    <row r="1336" spans="1:9" s="24" customFormat="1">
      <c r="A1336" s="18" t="s">
        <v>663</v>
      </c>
      <c r="C1336" s="27"/>
      <c r="D1336" s="16" t="s">
        <v>634</v>
      </c>
      <c r="F1336" s="23"/>
      <c r="G1336" s="23" t="s">
        <v>632</v>
      </c>
      <c r="H1336" s="26"/>
      <c r="I1336" s="25"/>
    </row>
    <row r="1337" spans="1:9">
      <c r="A1337" s="18" t="s">
        <v>663</v>
      </c>
      <c r="B1337" s="7"/>
      <c r="E1337" s="16" t="s">
        <v>633</v>
      </c>
      <c r="F1337" s="23"/>
      <c r="G1337" s="23" t="s">
        <v>632</v>
      </c>
      <c r="H1337" s="21"/>
      <c r="I1337" s="19"/>
    </row>
    <row r="1338" spans="1:9">
      <c r="A1338" s="18" t="s">
        <v>663</v>
      </c>
      <c r="B1338" s="18" t="s">
        <v>631</v>
      </c>
      <c r="F1338" s="17" t="s">
        <v>662</v>
      </c>
      <c r="G1338" s="17" t="s">
        <v>630</v>
      </c>
      <c r="H1338" s="20"/>
      <c r="I1338" s="19"/>
    </row>
    <row r="1339" spans="1:9">
      <c r="A1339" s="18" t="s">
        <v>663</v>
      </c>
      <c r="B1339" s="7"/>
      <c r="C1339" s="18" t="s">
        <v>629</v>
      </c>
      <c r="F1339" s="17"/>
      <c r="G1339" s="17" t="s">
        <v>628</v>
      </c>
      <c r="H1339" s="15"/>
      <c r="I1339" s="19"/>
    </row>
    <row r="1340" spans="1:9">
      <c r="A1340" s="18" t="s">
        <v>663</v>
      </c>
      <c r="B1340" s="7"/>
      <c r="D1340" s="16" t="s">
        <v>627</v>
      </c>
      <c r="F1340" s="12"/>
      <c r="G1340" s="12" t="s">
        <v>626</v>
      </c>
      <c r="H1340" s="15"/>
      <c r="I1340" s="19"/>
    </row>
    <row r="1341" spans="1:9" s="24" customFormat="1">
      <c r="A1341" s="18" t="s">
        <v>663</v>
      </c>
      <c r="C1341" s="27"/>
      <c r="E1341" s="16" t="s">
        <v>625</v>
      </c>
      <c r="F1341" s="12"/>
      <c r="G1341" s="12" t="s">
        <v>624</v>
      </c>
      <c r="H1341" s="26"/>
      <c r="I1341" s="25"/>
    </row>
    <row r="1342" spans="1:9" s="24" customFormat="1">
      <c r="A1342" s="18" t="s">
        <v>663</v>
      </c>
      <c r="C1342" s="27"/>
      <c r="E1342" s="16" t="s">
        <v>623</v>
      </c>
      <c r="F1342" s="12"/>
      <c r="G1342" s="12" t="s">
        <v>622</v>
      </c>
      <c r="H1342" s="26"/>
      <c r="I1342" s="25"/>
    </row>
    <row r="1343" spans="1:9" s="24" customFormat="1">
      <c r="A1343" s="18" t="s">
        <v>663</v>
      </c>
      <c r="C1343" s="27"/>
      <c r="D1343" s="16" t="s">
        <v>621</v>
      </c>
      <c r="F1343" s="23"/>
      <c r="G1343" s="23" t="s">
        <v>620</v>
      </c>
      <c r="H1343" s="26"/>
      <c r="I1343" s="25"/>
    </row>
    <row r="1344" spans="1:9">
      <c r="A1344" s="18" t="s">
        <v>663</v>
      </c>
      <c r="B1344" s="7"/>
      <c r="E1344" s="16" t="s">
        <v>619</v>
      </c>
      <c r="F1344" s="23"/>
      <c r="G1344" s="23" t="s">
        <v>618</v>
      </c>
      <c r="H1344" s="15"/>
      <c r="I1344" s="19"/>
    </row>
    <row r="1345" spans="1:9">
      <c r="A1345" s="18" t="s">
        <v>663</v>
      </c>
      <c r="B1345" s="7"/>
      <c r="E1345" s="22" t="s">
        <v>617</v>
      </c>
      <c r="F1345" s="23"/>
      <c r="G1345" s="23" t="s">
        <v>616</v>
      </c>
      <c r="H1345" s="15"/>
      <c r="I1345" s="19"/>
    </row>
    <row r="1346" spans="1:9">
      <c r="A1346" s="18" t="s">
        <v>663</v>
      </c>
      <c r="B1346" s="7"/>
      <c r="C1346" s="18" t="s">
        <v>615</v>
      </c>
      <c r="F1346" s="17"/>
      <c r="G1346" s="17" t="s">
        <v>612</v>
      </c>
      <c r="H1346" s="15"/>
      <c r="I1346" s="19"/>
    </row>
    <row r="1347" spans="1:9">
      <c r="A1347" s="18" t="s">
        <v>663</v>
      </c>
      <c r="B1347" s="7"/>
      <c r="D1347" s="16" t="s">
        <v>614</v>
      </c>
      <c r="F1347" s="12"/>
      <c r="G1347" s="12" t="s">
        <v>612</v>
      </c>
      <c r="H1347" s="15"/>
      <c r="I1347" s="19"/>
    </row>
    <row r="1348" spans="1:9" s="24" customFormat="1">
      <c r="A1348" s="18" t="s">
        <v>663</v>
      </c>
      <c r="C1348" s="27"/>
      <c r="E1348" s="16" t="s">
        <v>613</v>
      </c>
      <c r="F1348" s="12"/>
      <c r="G1348" s="12" t="s">
        <v>612</v>
      </c>
      <c r="H1348" s="20"/>
      <c r="I1348" s="25"/>
    </row>
    <row r="1349" spans="1:9">
      <c r="A1349" s="18" t="s">
        <v>663</v>
      </c>
      <c r="B1349" s="18" t="s">
        <v>611</v>
      </c>
      <c r="F1349" s="17" t="s">
        <v>662</v>
      </c>
      <c r="G1349" s="17" t="s">
        <v>610</v>
      </c>
      <c r="H1349" s="20"/>
      <c r="I1349" s="19"/>
    </row>
    <row r="1350" spans="1:9">
      <c r="A1350" s="18" t="s">
        <v>663</v>
      </c>
      <c r="B1350" s="7"/>
      <c r="C1350" s="18" t="s">
        <v>609</v>
      </c>
      <c r="F1350" s="17"/>
      <c r="G1350" s="17" t="s">
        <v>606</v>
      </c>
      <c r="H1350" s="20"/>
      <c r="I1350" s="19"/>
    </row>
    <row r="1351" spans="1:9">
      <c r="A1351" s="18" t="s">
        <v>663</v>
      </c>
      <c r="B1351" s="7"/>
      <c r="D1351" s="16" t="s">
        <v>608</v>
      </c>
      <c r="F1351" s="12"/>
      <c r="G1351" s="12" t="s">
        <v>606</v>
      </c>
      <c r="H1351" s="20"/>
      <c r="I1351" s="19"/>
    </row>
    <row r="1352" spans="1:9" s="24" customFormat="1">
      <c r="A1352" s="18" t="s">
        <v>663</v>
      </c>
      <c r="C1352" s="27"/>
      <c r="E1352" s="16" t="s">
        <v>607</v>
      </c>
      <c r="F1352" s="12"/>
      <c r="G1352" s="12" t="s">
        <v>606</v>
      </c>
      <c r="H1352" s="20"/>
      <c r="I1352" s="25"/>
    </row>
    <row r="1353" spans="1:9">
      <c r="A1353" s="18" t="s">
        <v>663</v>
      </c>
      <c r="B1353" s="7"/>
      <c r="C1353" s="18" t="s">
        <v>605</v>
      </c>
      <c r="F1353" s="17"/>
      <c r="G1353" s="17" t="s">
        <v>602</v>
      </c>
      <c r="H1353" s="15"/>
      <c r="I1353" s="19"/>
    </row>
    <row r="1354" spans="1:9" s="24" customFormat="1">
      <c r="A1354" s="18" t="s">
        <v>663</v>
      </c>
      <c r="C1354" s="27"/>
      <c r="D1354" s="16" t="s">
        <v>604</v>
      </c>
      <c r="F1354" s="23"/>
      <c r="G1354" s="23" t="s">
        <v>602</v>
      </c>
      <c r="H1354" s="26"/>
      <c r="I1354" s="25"/>
    </row>
    <row r="1355" spans="1:9">
      <c r="A1355" s="18" t="s">
        <v>663</v>
      </c>
      <c r="B1355" s="7"/>
      <c r="E1355" s="16" t="s">
        <v>603</v>
      </c>
      <c r="F1355" s="23"/>
      <c r="G1355" s="23" t="s">
        <v>602</v>
      </c>
      <c r="H1355" s="21"/>
      <c r="I1355" s="19"/>
    </row>
    <row r="1356" spans="1:9">
      <c r="A1356" s="18" t="s">
        <v>663</v>
      </c>
      <c r="B1356" s="18" t="s">
        <v>601</v>
      </c>
      <c r="F1356" s="17" t="s">
        <v>662</v>
      </c>
      <c r="G1356" s="17" t="s">
        <v>600</v>
      </c>
      <c r="H1356" s="20"/>
      <c r="I1356" s="19"/>
    </row>
    <row r="1357" spans="1:9">
      <c r="A1357" s="18" t="s">
        <v>663</v>
      </c>
      <c r="B1357" s="7"/>
      <c r="C1357" s="18" t="s">
        <v>599</v>
      </c>
      <c r="F1357" s="17"/>
      <c r="G1357" s="17" t="s">
        <v>598</v>
      </c>
      <c r="H1357" s="15"/>
      <c r="I1357" s="19"/>
    </row>
    <row r="1358" spans="1:9">
      <c r="A1358" s="18" t="s">
        <v>663</v>
      </c>
      <c r="B1358" s="7"/>
      <c r="D1358" s="16" t="s">
        <v>597</v>
      </c>
      <c r="F1358" s="12"/>
      <c r="G1358" s="12" t="s">
        <v>595</v>
      </c>
      <c r="H1358" s="15"/>
      <c r="I1358" s="19"/>
    </row>
    <row r="1359" spans="1:9" s="24" customFormat="1">
      <c r="A1359" s="18" t="s">
        <v>663</v>
      </c>
      <c r="C1359" s="27"/>
      <c r="E1359" s="16" t="s">
        <v>596</v>
      </c>
      <c r="F1359" s="12"/>
      <c r="G1359" s="12" t="s">
        <v>595</v>
      </c>
      <c r="H1359" s="26"/>
      <c r="I1359" s="25"/>
    </row>
    <row r="1360" spans="1:9" s="24" customFormat="1">
      <c r="A1360" s="18" t="s">
        <v>663</v>
      </c>
      <c r="C1360" s="27"/>
      <c r="D1360" s="16" t="s">
        <v>594</v>
      </c>
      <c r="F1360" s="23"/>
      <c r="G1360" s="23" t="s">
        <v>592</v>
      </c>
      <c r="H1360" s="26"/>
      <c r="I1360" s="25"/>
    </row>
    <row r="1361" spans="1:9">
      <c r="A1361" s="18" t="s">
        <v>663</v>
      </c>
      <c r="B1361" s="7"/>
      <c r="E1361" s="16" t="s">
        <v>593</v>
      </c>
      <c r="F1361" s="23"/>
      <c r="G1361" s="23" t="s">
        <v>592</v>
      </c>
      <c r="H1361" s="15"/>
      <c r="I1361" s="19"/>
    </row>
    <row r="1362" spans="1:9" s="24" customFormat="1">
      <c r="A1362" s="18" t="s">
        <v>663</v>
      </c>
      <c r="C1362" s="18" t="s">
        <v>591</v>
      </c>
      <c r="F1362" s="28"/>
      <c r="G1362" s="28" t="s">
        <v>588</v>
      </c>
      <c r="H1362" s="26"/>
      <c r="I1362" s="25"/>
    </row>
    <row r="1363" spans="1:9">
      <c r="A1363" s="18" t="s">
        <v>663</v>
      </c>
      <c r="B1363" s="7"/>
      <c r="D1363" s="16" t="s">
        <v>590</v>
      </c>
      <c r="F1363" s="12"/>
      <c r="G1363" s="12" t="s">
        <v>588</v>
      </c>
      <c r="H1363" s="15"/>
      <c r="I1363" s="19"/>
    </row>
    <row r="1364" spans="1:9" s="24" customFormat="1">
      <c r="A1364" s="18" t="s">
        <v>663</v>
      </c>
      <c r="C1364" s="27"/>
      <c r="E1364" s="16" t="s">
        <v>589</v>
      </c>
      <c r="F1364" s="12"/>
      <c r="G1364" s="12" t="s">
        <v>588</v>
      </c>
      <c r="H1364" s="20"/>
      <c r="I1364" s="25"/>
    </row>
    <row r="1365" spans="1:9">
      <c r="A1365" s="18" t="s">
        <v>663</v>
      </c>
      <c r="B1365" s="7"/>
      <c r="C1365" s="18" t="s">
        <v>587</v>
      </c>
      <c r="F1365" s="17"/>
      <c r="G1365" s="17" t="s">
        <v>584</v>
      </c>
      <c r="H1365" s="20"/>
      <c r="I1365" s="19"/>
    </row>
    <row r="1366" spans="1:9">
      <c r="A1366" s="18" t="s">
        <v>663</v>
      </c>
      <c r="B1366" s="7"/>
      <c r="D1366" s="16" t="s">
        <v>586</v>
      </c>
      <c r="F1366" s="12"/>
      <c r="G1366" s="12" t="s">
        <v>584</v>
      </c>
      <c r="H1366" s="20"/>
      <c r="I1366" s="19"/>
    </row>
    <row r="1367" spans="1:9">
      <c r="A1367" s="18" t="s">
        <v>663</v>
      </c>
      <c r="B1367" s="7"/>
      <c r="E1367" s="16" t="s">
        <v>585</v>
      </c>
      <c r="F1367" s="12"/>
      <c r="G1367" s="12" t="s">
        <v>584</v>
      </c>
      <c r="H1367" s="20"/>
      <c r="I1367" s="19"/>
    </row>
    <row r="1368" spans="1:9">
      <c r="A1368" s="18" t="s">
        <v>663</v>
      </c>
      <c r="B1368" s="18" t="s">
        <v>583</v>
      </c>
      <c r="F1368" s="17" t="s">
        <v>662</v>
      </c>
      <c r="G1368" s="17" t="s">
        <v>582</v>
      </c>
      <c r="H1368" s="20"/>
      <c r="I1368" s="19"/>
    </row>
    <row r="1369" spans="1:9">
      <c r="A1369" s="18" t="s">
        <v>663</v>
      </c>
      <c r="B1369" s="7"/>
      <c r="C1369" s="18" t="s">
        <v>581</v>
      </c>
      <c r="F1369" s="17"/>
      <c r="G1369" s="17" t="s">
        <v>580</v>
      </c>
      <c r="H1369" s="20"/>
      <c r="I1369" s="19"/>
    </row>
    <row r="1370" spans="1:9">
      <c r="A1370" s="18" t="s">
        <v>663</v>
      </c>
      <c r="B1370" s="7"/>
      <c r="D1370" s="16" t="s">
        <v>579</v>
      </c>
      <c r="F1370" s="12"/>
      <c r="G1370" s="12" t="s">
        <v>577</v>
      </c>
      <c r="H1370" s="20"/>
      <c r="I1370" s="19"/>
    </row>
    <row r="1371" spans="1:9" s="24" customFormat="1">
      <c r="A1371" s="18" t="s">
        <v>663</v>
      </c>
      <c r="C1371" s="27"/>
      <c r="E1371" s="16" t="s">
        <v>578</v>
      </c>
      <c r="F1371" s="12"/>
      <c r="G1371" s="12" t="s">
        <v>577</v>
      </c>
      <c r="H1371" s="20"/>
      <c r="I1371" s="25"/>
    </row>
    <row r="1372" spans="1:9" s="24" customFormat="1">
      <c r="A1372" s="18" t="s">
        <v>663</v>
      </c>
      <c r="C1372" s="27"/>
      <c r="D1372" s="16" t="s">
        <v>576</v>
      </c>
      <c r="F1372" s="23"/>
      <c r="G1372" s="23" t="s">
        <v>574</v>
      </c>
      <c r="H1372" s="20"/>
      <c r="I1372" s="25"/>
    </row>
    <row r="1373" spans="1:9" s="24" customFormat="1">
      <c r="A1373" s="18" t="s">
        <v>663</v>
      </c>
      <c r="C1373" s="27"/>
      <c r="E1373" s="16" t="s">
        <v>575</v>
      </c>
      <c r="F1373" s="23"/>
      <c r="G1373" s="23" t="s">
        <v>574</v>
      </c>
      <c r="H1373" s="20"/>
      <c r="I1373" s="25"/>
    </row>
    <row r="1374" spans="1:9" s="24" customFormat="1">
      <c r="A1374" s="18" t="s">
        <v>663</v>
      </c>
      <c r="C1374" s="27"/>
      <c r="D1374" s="16" t="s">
        <v>573</v>
      </c>
      <c r="F1374" s="23"/>
      <c r="G1374" s="23" t="s">
        <v>571</v>
      </c>
      <c r="H1374" s="20"/>
      <c r="I1374" s="25"/>
    </row>
    <row r="1375" spans="1:9">
      <c r="A1375" s="18" t="s">
        <v>663</v>
      </c>
      <c r="B1375" s="7"/>
      <c r="E1375" s="16" t="s">
        <v>572</v>
      </c>
      <c r="F1375" s="23"/>
      <c r="G1375" s="23" t="s">
        <v>571</v>
      </c>
      <c r="H1375" s="20"/>
      <c r="I1375" s="19"/>
    </row>
    <row r="1376" spans="1:9" s="24" customFormat="1">
      <c r="A1376" s="18" t="s">
        <v>663</v>
      </c>
      <c r="C1376" s="27"/>
      <c r="D1376" s="16" t="s">
        <v>570</v>
      </c>
      <c r="F1376" s="23"/>
      <c r="G1376" s="23" t="s">
        <v>568</v>
      </c>
      <c r="H1376" s="20"/>
      <c r="I1376" s="25"/>
    </row>
    <row r="1377" spans="1:9">
      <c r="A1377" s="18" t="s">
        <v>663</v>
      </c>
      <c r="B1377" s="7"/>
      <c r="E1377" s="16" t="s">
        <v>569</v>
      </c>
      <c r="F1377" s="23"/>
      <c r="G1377" s="23" t="s">
        <v>568</v>
      </c>
      <c r="H1377" s="20"/>
      <c r="I1377" s="19"/>
    </row>
    <row r="1378" spans="1:9" s="24" customFormat="1">
      <c r="A1378" s="18" t="s">
        <v>663</v>
      </c>
      <c r="C1378" s="18" t="s">
        <v>567</v>
      </c>
      <c r="F1378" s="28"/>
      <c r="G1378" s="28" t="s">
        <v>564</v>
      </c>
      <c r="H1378" s="26"/>
      <c r="I1378" s="25"/>
    </row>
    <row r="1379" spans="1:9">
      <c r="A1379" s="18" t="s">
        <v>663</v>
      </c>
      <c r="B1379" s="7"/>
      <c r="D1379" s="16" t="s">
        <v>566</v>
      </c>
      <c r="F1379" s="12"/>
      <c r="G1379" s="12" t="s">
        <v>564</v>
      </c>
      <c r="H1379" s="15"/>
      <c r="I1379" s="19"/>
    </row>
    <row r="1380" spans="1:9" s="24" customFormat="1">
      <c r="A1380" s="18" t="s">
        <v>663</v>
      </c>
      <c r="C1380" s="27"/>
      <c r="E1380" s="16" t="s">
        <v>565</v>
      </c>
      <c r="F1380" s="12"/>
      <c r="G1380" s="12" t="s">
        <v>564</v>
      </c>
      <c r="H1380" s="26"/>
      <c r="I1380" s="25"/>
    </row>
    <row r="1381" spans="1:9" s="24" customFormat="1">
      <c r="A1381" s="18" t="s">
        <v>663</v>
      </c>
      <c r="C1381" s="18" t="s">
        <v>563</v>
      </c>
      <c r="F1381" s="28"/>
      <c r="G1381" s="28" t="s">
        <v>561</v>
      </c>
      <c r="H1381" s="26"/>
      <c r="I1381" s="25"/>
    </row>
    <row r="1382" spans="1:9">
      <c r="A1382" s="18" t="s">
        <v>663</v>
      </c>
      <c r="B1382" s="7"/>
      <c r="D1382" s="16" t="s">
        <v>562</v>
      </c>
      <c r="F1382" s="12"/>
      <c r="G1382" s="12" t="s">
        <v>561</v>
      </c>
      <c r="H1382" s="15"/>
      <c r="I1382" s="19"/>
    </row>
    <row r="1383" spans="1:9">
      <c r="A1383" s="18" t="s">
        <v>663</v>
      </c>
      <c r="B1383" s="7"/>
      <c r="E1383" s="16" t="s">
        <v>560</v>
      </c>
      <c r="F1383" s="12"/>
      <c r="G1383" s="12" t="s">
        <v>559</v>
      </c>
      <c r="H1383" s="21"/>
      <c r="I1383" s="19"/>
    </row>
    <row r="1384" spans="1:9">
      <c r="A1384" s="18" t="s">
        <v>663</v>
      </c>
      <c r="B1384" s="7"/>
      <c r="E1384" s="16" t="s">
        <v>558</v>
      </c>
      <c r="F1384" s="12"/>
      <c r="G1384" s="12" t="s">
        <v>557</v>
      </c>
      <c r="H1384" s="21"/>
      <c r="I1384" s="19"/>
    </row>
    <row r="1385" spans="1:9" s="24" customFormat="1">
      <c r="A1385" s="18" t="s">
        <v>663</v>
      </c>
      <c r="C1385" s="18" t="s">
        <v>556</v>
      </c>
      <c r="F1385" s="28"/>
      <c r="G1385" s="28" t="s">
        <v>555</v>
      </c>
      <c r="H1385" s="20"/>
      <c r="I1385" s="25"/>
    </row>
    <row r="1386" spans="1:9">
      <c r="A1386" s="18" t="s">
        <v>663</v>
      </c>
      <c r="B1386" s="7"/>
      <c r="D1386" s="16" t="s">
        <v>554</v>
      </c>
      <c r="F1386" s="12"/>
      <c r="G1386" s="12" t="s">
        <v>552</v>
      </c>
      <c r="H1386" s="20"/>
      <c r="I1386" s="19"/>
    </row>
    <row r="1387" spans="1:9">
      <c r="A1387" s="18" t="s">
        <v>663</v>
      </c>
      <c r="B1387" s="7"/>
      <c r="E1387" s="16" t="s">
        <v>553</v>
      </c>
      <c r="F1387" s="12"/>
      <c r="G1387" s="12" t="s">
        <v>552</v>
      </c>
      <c r="H1387" s="20"/>
      <c r="I1387" s="19"/>
    </row>
    <row r="1388" spans="1:9">
      <c r="A1388" s="18" t="s">
        <v>663</v>
      </c>
      <c r="B1388" s="7"/>
      <c r="D1388" s="16" t="s">
        <v>551</v>
      </c>
      <c r="F1388" s="12"/>
      <c r="G1388" s="12" t="s">
        <v>550</v>
      </c>
      <c r="H1388" s="20"/>
      <c r="I1388" s="19"/>
    </row>
    <row r="1389" spans="1:9">
      <c r="A1389" s="18" t="s">
        <v>663</v>
      </c>
      <c r="B1389" s="7"/>
      <c r="D1389" s="22"/>
      <c r="E1389" s="16" t="s">
        <v>549</v>
      </c>
      <c r="F1389" s="12"/>
      <c r="G1389" s="12" t="s">
        <v>548</v>
      </c>
      <c r="H1389" s="20"/>
      <c r="I1389" s="19"/>
    </row>
    <row r="1390" spans="1:9">
      <c r="A1390" s="18" t="s">
        <v>663</v>
      </c>
      <c r="B1390" s="7"/>
      <c r="E1390" s="16" t="s">
        <v>547</v>
      </c>
      <c r="F1390" s="12"/>
      <c r="G1390" s="12" t="s">
        <v>546</v>
      </c>
      <c r="H1390" s="20"/>
      <c r="I1390" s="19"/>
    </row>
    <row r="1391" spans="1:9">
      <c r="A1391" s="18" t="s">
        <v>663</v>
      </c>
      <c r="B1391" s="18" t="s">
        <v>545</v>
      </c>
      <c r="F1391" s="17" t="s">
        <v>662</v>
      </c>
      <c r="G1391" s="17" t="s">
        <v>541</v>
      </c>
      <c r="H1391" s="15"/>
      <c r="I1391" s="19"/>
    </row>
    <row r="1392" spans="1:9">
      <c r="A1392" s="18" t="s">
        <v>663</v>
      </c>
      <c r="B1392" s="7"/>
      <c r="C1392" s="18" t="s">
        <v>544</v>
      </c>
      <c r="F1392" s="17"/>
      <c r="G1392" s="17" t="s">
        <v>541</v>
      </c>
      <c r="H1392" s="15"/>
      <c r="I1392" s="19"/>
    </row>
    <row r="1393" spans="1:9">
      <c r="A1393" s="18" t="s">
        <v>663</v>
      </c>
      <c r="B1393" s="7"/>
      <c r="D1393" s="16" t="s">
        <v>543</v>
      </c>
      <c r="F1393" s="12"/>
      <c r="G1393" s="12" t="s">
        <v>541</v>
      </c>
      <c r="H1393" s="15"/>
      <c r="I1393" s="19"/>
    </row>
    <row r="1394" spans="1:9">
      <c r="A1394" s="18" t="s">
        <v>663</v>
      </c>
      <c r="B1394" s="7"/>
      <c r="E1394" s="16" t="s">
        <v>542</v>
      </c>
      <c r="F1394" s="12"/>
      <c r="G1394" s="12" t="s">
        <v>541</v>
      </c>
      <c r="H1394" s="21"/>
      <c r="I1394" s="19"/>
    </row>
    <row r="1395" spans="1:9">
      <c r="A1395" s="18" t="s">
        <v>540</v>
      </c>
      <c r="B1395" s="7"/>
      <c r="F1395" s="17" t="s">
        <v>539</v>
      </c>
      <c r="G1395" s="17" t="s">
        <v>539</v>
      </c>
      <c r="H1395" s="20"/>
      <c r="I1395" s="19"/>
    </row>
    <row r="1396" spans="1:9">
      <c r="A1396" s="18" t="s">
        <v>540</v>
      </c>
      <c r="B1396" s="18" t="s">
        <v>538</v>
      </c>
      <c r="F1396" s="17" t="s">
        <v>539</v>
      </c>
      <c r="G1396" s="17" t="s">
        <v>537</v>
      </c>
      <c r="H1396" s="20"/>
      <c r="I1396" s="19"/>
    </row>
    <row r="1397" spans="1:9">
      <c r="A1397" s="18" t="s">
        <v>540</v>
      </c>
      <c r="B1397" s="7"/>
      <c r="C1397" s="18" t="s">
        <v>536</v>
      </c>
      <c r="F1397" s="17"/>
      <c r="G1397" s="17" t="s">
        <v>535</v>
      </c>
      <c r="H1397" s="15"/>
      <c r="I1397" s="19"/>
    </row>
    <row r="1398" spans="1:9">
      <c r="A1398" s="18" t="s">
        <v>540</v>
      </c>
      <c r="B1398" s="7"/>
      <c r="D1398" s="16" t="s">
        <v>534</v>
      </c>
      <c r="F1398" s="12"/>
      <c r="G1398" s="12" t="s">
        <v>532</v>
      </c>
      <c r="H1398" s="15"/>
      <c r="I1398" s="19"/>
    </row>
    <row r="1399" spans="1:9">
      <c r="A1399" s="18" t="s">
        <v>540</v>
      </c>
      <c r="B1399" s="7"/>
      <c r="E1399" s="16" t="s">
        <v>533</v>
      </c>
      <c r="F1399" s="12"/>
      <c r="G1399" s="12" t="s">
        <v>532</v>
      </c>
      <c r="H1399" s="15"/>
      <c r="I1399" s="19"/>
    </row>
    <row r="1400" spans="1:9">
      <c r="A1400" s="18" t="s">
        <v>540</v>
      </c>
      <c r="B1400" s="7"/>
      <c r="D1400" s="16" t="s">
        <v>531</v>
      </c>
      <c r="F1400" s="12"/>
      <c r="G1400" s="12" t="s">
        <v>529</v>
      </c>
      <c r="H1400" s="15"/>
      <c r="I1400" s="19"/>
    </row>
    <row r="1401" spans="1:9">
      <c r="A1401" s="18" t="s">
        <v>540</v>
      </c>
      <c r="B1401" s="7"/>
      <c r="E1401" s="16" t="s">
        <v>530</v>
      </c>
      <c r="F1401" s="12"/>
      <c r="G1401" s="12" t="s">
        <v>529</v>
      </c>
      <c r="H1401" s="21"/>
      <c r="I1401" s="19"/>
    </row>
    <row r="1402" spans="1:9">
      <c r="A1402" s="18" t="s">
        <v>540</v>
      </c>
      <c r="B1402" s="7"/>
      <c r="C1402" s="18" t="s">
        <v>528</v>
      </c>
      <c r="F1402" s="17"/>
      <c r="G1402" s="17" t="s">
        <v>527</v>
      </c>
      <c r="H1402" s="20"/>
      <c r="I1402" s="19"/>
    </row>
    <row r="1403" spans="1:9">
      <c r="A1403" s="18" t="s">
        <v>540</v>
      </c>
      <c r="B1403" s="7"/>
      <c r="D1403" s="16" t="s">
        <v>526</v>
      </c>
      <c r="F1403" s="12"/>
      <c r="G1403" s="12" t="s">
        <v>525</v>
      </c>
      <c r="H1403" s="20"/>
      <c r="I1403" s="19"/>
    </row>
    <row r="1404" spans="1:9">
      <c r="A1404" s="18" t="s">
        <v>540</v>
      </c>
      <c r="B1404" s="7"/>
      <c r="E1404" s="16" t="s">
        <v>524</v>
      </c>
      <c r="F1404" s="12"/>
      <c r="G1404" s="12" t="s">
        <v>523</v>
      </c>
      <c r="H1404" s="20"/>
      <c r="I1404" s="19"/>
    </row>
    <row r="1405" spans="1:9">
      <c r="A1405" s="18" t="s">
        <v>540</v>
      </c>
      <c r="B1405" s="7"/>
      <c r="E1405" s="16" t="s">
        <v>522</v>
      </c>
      <c r="F1405" s="12"/>
      <c r="G1405" s="12" t="s">
        <v>521</v>
      </c>
      <c r="H1405" s="20"/>
      <c r="I1405" s="19"/>
    </row>
    <row r="1406" spans="1:9">
      <c r="A1406" s="18" t="s">
        <v>540</v>
      </c>
      <c r="B1406" s="7"/>
      <c r="D1406" s="16" t="s">
        <v>520</v>
      </c>
      <c r="F1406" s="12"/>
      <c r="G1406" s="12" t="s">
        <v>518</v>
      </c>
      <c r="H1406" s="20"/>
      <c r="I1406" s="19"/>
    </row>
    <row r="1407" spans="1:9">
      <c r="A1407" s="18" t="s">
        <v>540</v>
      </c>
      <c r="B1407" s="7"/>
      <c r="E1407" s="16" t="s">
        <v>519</v>
      </c>
      <c r="F1407" s="12"/>
      <c r="G1407" s="12" t="s">
        <v>518</v>
      </c>
      <c r="H1407" s="20"/>
      <c r="I1407" s="19"/>
    </row>
    <row r="1408" spans="1:9">
      <c r="A1408" s="18" t="s">
        <v>540</v>
      </c>
      <c r="B1408" s="7"/>
      <c r="C1408" s="18" t="s">
        <v>517</v>
      </c>
      <c r="F1408" s="17"/>
      <c r="G1408" s="17" t="s">
        <v>516</v>
      </c>
      <c r="H1408" s="15"/>
      <c r="I1408" s="19"/>
    </row>
    <row r="1409" spans="1:9">
      <c r="A1409" s="18" t="s">
        <v>540</v>
      </c>
      <c r="B1409" s="7"/>
      <c r="D1409" s="16" t="s">
        <v>515</v>
      </c>
      <c r="F1409" s="12"/>
      <c r="G1409" s="12" t="s">
        <v>513</v>
      </c>
      <c r="H1409" s="15"/>
      <c r="I1409" s="19"/>
    </row>
    <row r="1410" spans="1:9">
      <c r="A1410" s="18" t="s">
        <v>540</v>
      </c>
      <c r="B1410" s="7"/>
      <c r="E1410" s="16" t="s">
        <v>514</v>
      </c>
      <c r="F1410" s="12"/>
      <c r="G1410" s="12" t="s">
        <v>513</v>
      </c>
      <c r="H1410" s="15"/>
      <c r="I1410" s="19"/>
    </row>
    <row r="1411" spans="1:9">
      <c r="A1411" s="18" t="s">
        <v>540</v>
      </c>
      <c r="B1411" s="7"/>
      <c r="D1411" s="16" t="s">
        <v>512</v>
      </c>
      <c r="F1411" s="12"/>
      <c r="G1411" s="12" t="s">
        <v>510</v>
      </c>
      <c r="H1411" s="15"/>
      <c r="I1411" s="19"/>
    </row>
    <row r="1412" spans="1:9">
      <c r="A1412" s="18" t="s">
        <v>540</v>
      </c>
      <c r="B1412" s="7"/>
      <c r="E1412" s="16" t="s">
        <v>511</v>
      </c>
      <c r="F1412" s="12"/>
      <c r="G1412" s="12" t="s">
        <v>510</v>
      </c>
      <c r="H1412" s="15"/>
      <c r="I1412" s="19"/>
    </row>
    <row r="1413" spans="1:9">
      <c r="A1413" s="18" t="s">
        <v>540</v>
      </c>
      <c r="B1413" s="7"/>
      <c r="D1413" s="16" t="s">
        <v>509</v>
      </c>
      <c r="F1413" s="12"/>
      <c r="G1413" s="12" t="s">
        <v>507</v>
      </c>
      <c r="H1413" s="15"/>
      <c r="I1413" s="19"/>
    </row>
    <row r="1414" spans="1:9">
      <c r="A1414" s="18" t="s">
        <v>540</v>
      </c>
      <c r="B1414" s="7"/>
      <c r="E1414" s="16" t="s">
        <v>508</v>
      </c>
      <c r="F1414" s="12"/>
      <c r="G1414" s="12" t="s">
        <v>507</v>
      </c>
      <c r="H1414" s="15"/>
      <c r="I1414" s="19"/>
    </row>
    <row r="1415" spans="1:9">
      <c r="A1415" s="18" t="s">
        <v>540</v>
      </c>
      <c r="B1415" s="7"/>
      <c r="D1415" s="16" t="s">
        <v>506</v>
      </c>
      <c r="F1415" s="12"/>
      <c r="G1415" s="12" t="s">
        <v>504</v>
      </c>
      <c r="H1415" s="15"/>
      <c r="I1415" s="19"/>
    </row>
    <row r="1416" spans="1:9">
      <c r="A1416" s="18" t="s">
        <v>540</v>
      </c>
      <c r="B1416" s="7"/>
      <c r="E1416" s="16" t="s">
        <v>505</v>
      </c>
      <c r="F1416" s="12"/>
      <c r="G1416" s="12" t="s">
        <v>504</v>
      </c>
      <c r="H1416" s="15"/>
      <c r="I1416" s="19"/>
    </row>
    <row r="1417" spans="1:9">
      <c r="A1417" s="18" t="s">
        <v>540</v>
      </c>
      <c r="B1417" s="7"/>
      <c r="D1417" s="16" t="s">
        <v>503</v>
      </c>
      <c r="F1417" s="12"/>
      <c r="G1417" s="12" t="s">
        <v>501</v>
      </c>
      <c r="H1417" s="15"/>
      <c r="I1417" s="19"/>
    </row>
    <row r="1418" spans="1:9">
      <c r="A1418" s="18" t="s">
        <v>540</v>
      </c>
      <c r="B1418" s="7"/>
      <c r="E1418" s="16" t="s">
        <v>502</v>
      </c>
      <c r="F1418" s="12"/>
      <c r="G1418" s="12" t="s">
        <v>501</v>
      </c>
      <c r="H1418" s="15"/>
      <c r="I1418" s="19"/>
    </row>
    <row r="1419" spans="1:9">
      <c r="A1419" s="18" t="s">
        <v>540</v>
      </c>
      <c r="B1419" s="7"/>
      <c r="D1419" s="16" t="s">
        <v>500</v>
      </c>
      <c r="F1419" s="12"/>
      <c r="G1419" s="12" t="s">
        <v>498</v>
      </c>
      <c r="H1419" s="15"/>
      <c r="I1419" s="19"/>
    </row>
    <row r="1420" spans="1:9" ht="27.75" customHeight="1">
      <c r="A1420" s="18" t="s">
        <v>540</v>
      </c>
      <c r="B1420" s="7"/>
      <c r="E1420" s="16" t="s">
        <v>499</v>
      </c>
      <c r="F1420" s="12"/>
      <c r="G1420" s="12" t="s">
        <v>498</v>
      </c>
      <c r="H1420" s="15"/>
      <c r="I1420" s="19"/>
    </row>
    <row r="1421" spans="1:9">
      <c r="A1421" s="18" t="s">
        <v>540</v>
      </c>
      <c r="B1421" s="7"/>
      <c r="C1421" s="18" t="s">
        <v>497</v>
      </c>
      <c r="F1421" s="17"/>
      <c r="G1421" s="17" t="s">
        <v>494</v>
      </c>
      <c r="H1421" s="15"/>
      <c r="I1421" s="19"/>
    </row>
    <row r="1422" spans="1:9">
      <c r="A1422" s="18" t="s">
        <v>540</v>
      </c>
      <c r="B1422" s="7"/>
      <c r="D1422" s="16" t="s">
        <v>496</v>
      </c>
      <c r="F1422" s="12"/>
      <c r="G1422" s="12" t="s">
        <v>494</v>
      </c>
      <c r="H1422" s="15"/>
      <c r="I1422" s="19"/>
    </row>
    <row r="1423" spans="1:9" s="24" customFormat="1">
      <c r="A1423" s="18" t="s">
        <v>540</v>
      </c>
      <c r="C1423" s="27"/>
      <c r="E1423" s="16" t="s">
        <v>495</v>
      </c>
      <c r="F1423" s="12"/>
      <c r="G1423" s="12" t="s">
        <v>494</v>
      </c>
      <c r="H1423" s="20"/>
      <c r="I1423" s="25"/>
    </row>
    <row r="1424" spans="1:9">
      <c r="A1424" s="18" t="s">
        <v>540</v>
      </c>
      <c r="B1424" s="7"/>
      <c r="C1424" s="18" t="s">
        <v>493</v>
      </c>
      <c r="F1424" s="17"/>
      <c r="G1424" s="17" t="s">
        <v>492</v>
      </c>
      <c r="H1424" s="20"/>
      <c r="I1424" s="19"/>
    </row>
    <row r="1425" spans="1:9" s="24" customFormat="1" ht="19.5" customHeight="1">
      <c r="A1425" s="18" t="s">
        <v>540</v>
      </c>
      <c r="C1425" s="27"/>
      <c r="D1425" s="16" t="s">
        <v>491</v>
      </c>
      <c r="F1425" s="23"/>
      <c r="G1425" s="23" t="s">
        <v>489</v>
      </c>
      <c r="H1425" s="20"/>
      <c r="I1425" s="25"/>
    </row>
    <row r="1426" spans="1:9" s="24" customFormat="1" ht="18.75" customHeight="1">
      <c r="A1426" s="18" t="s">
        <v>540</v>
      </c>
      <c r="C1426" s="27"/>
      <c r="E1426" s="16" t="s">
        <v>490</v>
      </c>
      <c r="F1426" s="23"/>
      <c r="G1426" s="23" t="s">
        <v>489</v>
      </c>
      <c r="H1426" s="20"/>
      <c r="I1426" s="25"/>
    </row>
    <row r="1427" spans="1:9">
      <c r="A1427" s="18" t="s">
        <v>540</v>
      </c>
      <c r="B1427" s="7"/>
      <c r="D1427" s="16" t="s">
        <v>488</v>
      </c>
      <c r="F1427" s="12"/>
      <c r="G1427" s="12" t="s">
        <v>486</v>
      </c>
      <c r="H1427" s="20"/>
      <c r="I1427" s="19"/>
    </row>
    <row r="1428" spans="1:9">
      <c r="A1428" s="18" t="s">
        <v>540</v>
      </c>
      <c r="B1428" s="7"/>
      <c r="E1428" s="16" t="s">
        <v>487</v>
      </c>
      <c r="F1428" s="12"/>
      <c r="G1428" s="12" t="s">
        <v>486</v>
      </c>
      <c r="H1428" s="20"/>
      <c r="I1428" s="19"/>
    </row>
    <row r="1429" spans="1:9">
      <c r="A1429" s="18" t="s">
        <v>540</v>
      </c>
      <c r="B1429" s="18" t="s">
        <v>485</v>
      </c>
      <c r="F1429" s="17" t="s">
        <v>539</v>
      </c>
      <c r="G1429" s="17" t="s">
        <v>484</v>
      </c>
      <c r="H1429" s="20"/>
      <c r="I1429" s="19"/>
    </row>
    <row r="1430" spans="1:9">
      <c r="A1430" s="18" t="s">
        <v>540</v>
      </c>
      <c r="B1430" s="7"/>
      <c r="C1430" s="18" t="s">
        <v>483</v>
      </c>
      <c r="F1430" s="17"/>
      <c r="G1430" s="17" t="s">
        <v>480</v>
      </c>
      <c r="H1430" s="20"/>
      <c r="I1430" s="19"/>
    </row>
    <row r="1431" spans="1:9">
      <c r="A1431" s="18" t="s">
        <v>540</v>
      </c>
      <c r="B1431" s="7"/>
      <c r="D1431" s="16" t="s">
        <v>482</v>
      </c>
      <c r="F1431" s="12"/>
      <c r="G1431" s="12" t="s">
        <v>480</v>
      </c>
      <c r="H1431" s="20"/>
      <c r="I1431" s="19"/>
    </row>
    <row r="1432" spans="1:9" s="24" customFormat="1">
      <c r="A1432" s="18" t="s">
        <v>540</v>
      </c>
      <c r="C1432" s="27"/>
      <c r="E1432" s="16" t="s">
        <v>481</v>
      </c>
      <c r="F1432" s="12"/>
      <c r="G1432" s="12" t="s">
        <v>480</v>
      </c>
      <c r="H1432" s="20"/>
      <c r="I1432" s="25"/>
    </row>
    <row r="1433" spans="1:9">
      <c r="A1433" s="18" t="s">
        <v>540</v>
      </c>
      <c r="B1433" s="7"/>
      <c r="C1433" s="18" t="s">
        <v>479</v>
      </c>
      <c r="F1433" s="17"/>
      <c r="G1433" s="17" t="s">
        <v>476</v>
      </c>
      <c r="H1433" s="20"/>
      <c r="I1433" s="19"/>
    </row>
    <row r="1434" spans="1:9" s="24" customFormat="1">
      <c r="A1434" s="18" t="s">
        <v>540</v>
      </c>
      <c r="C1434" s="27"/>
      <c r="D1434" s="16" t="s">
        <v>478</v>
      </c>
      <c r="F1434" s="23"/>
      <c r="G1434" s="23" t="s">
        <v>476</v>
      </c>
      <c r="H1434" s="20"/>
      <c r="I1434" s="25"/>
    </row>
    <row r="1435" spans="1:9">
      <c r="A1435" s="18" t="s">
        <v>540</v>
      </c>
      <c r="B1435" s="7"/>
      <c r="E1435" s="16" t="s">
        <v>477</v>
      </c>
      <c r="F1435" s="23"/>
      <c r="G1435" s="23" t="s">
        <v>476</v>
      </c>
      <c r="H1435" s="20"/>
      <c r="I1435" s="19"/>
    </row>
    <row r="1436" spans="1:9">
      <c r="A1436" s="18" t="s">
        <v>540</v>
      </c>
      <c r="B1436" s="18" t="s">
        <v>475</v>
      </c>
      <c r="F1436" s="17" t="s">
        <v>539</v>
      </c>
      <c r="G1436" s="17" t="s">
        <v>474</v>
      </c>
      <c r="H1436" s="20"/>
      <c r="I1436" s="19"/>
    </row>
    <row r="1437" spans="1:9">
      <c r="A1437" s="18" t="s">
        <v>540</v>
      </c>
      <c r="B1437" s="7"/>
      <c r="C1437" s="18" t="s">
        <v>473</v>
      </c>
      <c r="F1437" s="17"/>
      <c r="G1437" s="17" t="s">
        <v>472</v>
      </c>
      <c r="H1437" s="15"/>
      <c r="I1437" s="19"/>
    </row>
    <row r="1438" spans="1:9">
      <c r="A1438" s="18" t="s">
        <v>540</v>
      </c>
      <c r="B1438" s="7"/>
      <c r="D1438" s="16" t="s">
        <v>471</v>
      </c>
      <c r="F1438" s="12"/>
      <c r="G1438" s="12" t="s">
        <v>469</v>
      </c>
      <c r="H1438" s="15"/>
      <c r="I1438" s="19"/>
    </row>
    <row r="1439" spans="1:9" s="24" customFormat="1">
      <c r="A1439" s="18" t="s">
        <v>540</v>
      </c>
      <c r="C1439" s="27"/>
      <c r="E1439" s="16" t="s">
        <v>470</v>
      </c>
      <c r="F1439" s="12"/>
      <c r="G1439" s="12" t="s">
        <v>469</v>
      </c>
      <c r="H1439" s="26"/>
      <c r="I1439" s="25"/>
    </row>
    <row r="1440" spans="1:9" s="24" customFormat="1">
      <c r="A1440" s="18" t="s">
        <v>540</v>
      </c>
      <c r="C1440" s="27"/>
      <c r="D1440" s="16" t="s">
        <v>468</v>
      </c>
      <c r="F1440" s="23"/>
      <c r="G1440" s="23" t="s">
        <v>466</v>
      </c>
      <c r="H1440" s="26"/>
      <c r="I1440" s="25"/>
    </row>
    <row r="1441" spans="1:9">
      <c r="A1441" s="18" t="s">
        <v>540</v>
      </c>
      <c r="B1441" s="7"/>
      <c r="E1441" s="16" t="s">
        <v>467</v>
      </c>
      <c r="F1441" s="23"/>
      <c r="G1441" s="23" t="s">
        <v>466</v>
      </c>
      <c r="H1441" s="15"/>
      <c r="I1441" s="19"/>
    </row>
    <row r="1442" spans="1:9" s="24" customFormat="1">
      <c r="A1442" s="18" t="s">
        <v>540</v>
      </c>
      <c r="C1442" s="18" t="s">
        <v>465</v>
      </c>
      <c r="F1442" s="28"/>
      <c r="G1442" s="28" t="s">
        <v>462</v>
      </c>
      <c r="H1442" s="26"/>
      <c r="I1442" s="25"/>
    </row>
    <row r="1443" spans="1:9">
      <c r="A1443" s="18" t="s">
        <v>540</v>
      </c>
      <c r="B1443" s="7"/>
      <c r="D1443" s="16" t="s">
        <v>464</v>
      </c>
      <c r="F1443" s="12"/>
      <c r="G1443" s="12" t="s">
        <v>462</v>
      </c>
      <c r="H1443" s="15"/>
      <c r="I1443" s="19"/>
    </row>
    <row r="1444" spans="1:9">
      <c r="A1444" s="18" t="s">
        <v>540</v>
      </c>
      <c r="B1444" s="7"/>
      <c r="E1444" s="16" t="s">
        <v>463</v>
      </c>
      <c r="F1444" s="12"/>
      <c r="G1444" s="12" t="s">
        <v>462</v>
      </c>
      <c r="H1444" s="21"/>
      <c r="I1444" s="19"/>
    </row>
    <row r="1445" spans="1:9">
      <c r="A1445" s="18" t="s">
        <v>540</v>
      </c>
      <c r="B1445" s="18" t="s">
        <v>461</v>
      </c>
      <c r="F1445" s="17" t="s">
        <v>539</v>
      </c>
      <c r="G1445" s="17" t="s">
        <v>459</v>
      </c>
      <c r="H1445" s="20"/>
      <c r="I1445" s="19"/>
    </row>
    <row r="1446" spans="1:9">
      <c r="A1446" s="18" t="s">
        <v>540</v>
      </c>
      <c r="B1446" s="7"/>
      <c r="C1446" s="18" t="s">
        <v>460</v>
      </c>
      <c r="F1446" s="17"/>
      <c r="G1446" s="17" t="s">
        <v>459</v>
      </c>
      <c r="H1446" s="20"/>
      <c r="I1446" s="19"/>
    </row>
    <row r="1447" spans="1:9">
      <c r="A1447" s="18" t="s">
        <v>540</v>
      </c>
      <c r="B1447" s="7"/>
      <c r="D1447" s="16" t="s">
        <v>458</v>
      </c>
      <c r="F1447" s="12"/>
      <c r="G1447" s="12" t="s">
        <v>457</v>
      </c>
      <c r="H1447" s="20"/>
      <c r="I1447" s="19"/>
    </row>
    <row r="1448" spans="1:9" s="24" customFormat="1">
      <c r="A1448" s="18" t="s">
        <v>540</v>
      </c>
      <c r="C1448" s="27"/>
      <c r="E1448" s="16" t="s">
        <v>456</v>
      </c>
      <c r="F1448" s="12"/>
      <c r="G1448" s="12" t="s">
        <v>455</v>
      </c>
      <c r="H1448" s="20"/>
      <c r="I1448" s="25"/>
    </row>
    <row r="1449" spans="1:9" s="24" customFormat="1">
      <c r="A1449" s="18" t="s">
        <v>540</v>
      </c>
      <c r="C1449" s="27"/>
      <c r="E1449" s="22" t="s">
        <v>454</v>
      </c>
      <c r="F1449" s="12"/>
      <c r="G1449" s="12" t="s">
        <v>453</v>
      </c>
      <c r="H1449" s="20"/>
      <c r="I1449" s="25"/>
    </row>
    <row r="1450" spans="1:9" s="24" customFormat="1">
      <c r="A1450" s="18" t="s">
        <v>540</v>
      </c>
      <c r="C1450" s="27"/>
      <c r="D1450" s="16" t="s">
        <v>452</v>
      </c>
      <c r="F1450" s="23"/>
      <c r="G1450" s="23" t="s">
        <v>450</v>
      </c>
      <c r="H1450" s="20"/>
      <c r="I1450" s="25"/>
    </row>
    <row r="1451" spans="1:9">
      <c r="A1451" s="18" t="s">
        <v>540</v>
      </c>
      <c r="B1451" s="7"/>
      <c r="E1451" s="16" t="s">
        <v>451</v>
      </c>
      <c r="F1451" s="23"/>
      <c r="G1451" s="23" t="s">
        <v>450</v>
      </c>
      <c r="H1451" s="20"/>
      <c r="I1451" s="19"/>
    </row>
    <row r="1452" spans="1:9">
      <c r="A1452" s="18" t="s">
        <v>540</v>
      </c>
      <c r="B1452" s="18" t="s">
        <v>449</v>
      </c>
      <c r="F1452" s="17" t="s">
        <v>539</v>
      </c>
      <c r="G1452" s="17" t="s">
        <v>448</v>
      </c>
      <c r="H1452" s="20"/>
      <c r="I1452" s="19"/>
    </row>
    <row r="1453" spans="1:9">
      <c r="A1453" s="18" t="s">
        <v>540</v>
      </c>
      <c r="B1453" s="7"/>
      <c r="C1453" s="18" t="s">
        <v>447</v>
      </c>
      <c r="F1453" s="17"/>
      <c r="G1453" s="17" t="s">
        <v>444</v>
      </c>
      <c r="H1453" s="15"/>
      <c r="I1453" s="19"/>
    </row>
    <row r="1454" spans="1:9">
      <c r="A1454" s="18" t="s">
        <v>540</v>
      </c>
      <c r="B1454" s="7"/>
      <c r="D1454" s="16" t="s">
        <v>446</v>
      </c>
      <c r="F1454" s="12"/>
      <c r="G1454" s="12" t="s">
        <v>444</v>
      </c>
      <c r="H1454" s="15"/>
      <c r="I1454" s="19"/>
    </row>
    <row r="1455" spans="1:9" s="24" customFormat="1">
      <c r="A1455" s="18" t="s">
        <v>540</v>
      </c>
      <c r="C1455" s="27"/>
      <c r="E1455" s="16" t="s">
        <v>445</v>
      </c>
      <c r="F1455" s="12"/>
      <c r="G1455" s="12" t="s">
        <v>444</v>
      </c>
      <c r="H1455" s="26"/>
      <c r="I1455" s="25"/>
    </row>
    <row r="1456" spans="1:9">
      <c r="A1456" s="18" t="s">
        <v>540</v>
      </c>
      <c r="B1456" s="7"/>
      <c r="C1456" s="18" t="s">
        <v>443</v>
      </c>
      <c r="F1456" s="17"/>
      <c r="G1456" s="17" t="s">
        <v>442</v>
      </c>
      <c r="H1456" s="15"/>
      <c r="I1456" s="19"/>
    </row>
    <row r="1457" spans="1:9" s="24" customFormat="1">
      <c r="A1457" s="18" t="s">
        <v>540</v>
      </c>
      <c r="C1457" s="27"/>
      <c r="D1457" s="16" t="s">
        <v>441</v>
      </c>
      <c r="F1457" s="23"/>
      <c r="G1457" s="23" t="s">
        <v>439</v>
      </c>
      <c r="H1457" s="26"/>
      <c r="I1457" s="25"/>
    </row>
    <row r="1458" spans="1:9" s="24" customFormat="1">
      <c r="A1458" s="18" t="s">
        <v>540</v>
      </c>
      <c r="C1458" s="27"/>
      <c r="E1458" s="16" t="s">
        <v>440</v>
      </c>
      <c r="F1458" s="23"/>
      <c r="G1458" s="23" t="s">
        <v>439</v>
      </c>
      <c r="H1458" s="26"/>
      <c r="I1458" s="25"/>
    </row>
    <row r="1459" spans="1:9" s="24" customFormat="1">
      <c r="A1459" s="18" t="s">
        <v>540</v>
      </c>
      <c r="C1459" s="27"/>
      <c r="D1459" s="16" t="s">
        <v>438</v>
      </c>
      <c r="F1459" s="23"/>
      <c r="G1459" s="23" t="s">
        <v>436</v>
      </c>
      <c r="H1459" s="26"/>
      <c r="I1459" s="25"/>
    </row>
    <row r="1460" spans="1:9">
      <c r="A1460" s="18" t="s">
        <v>540</v>
      </c>
      <c r="B1460" s="7"/>
      <c r="E1460" s="16" t="s">
        <v>437</v>
      </c>
      <c r="F1460" s="23"/>
      <c r="G1460" s="23" t="s">
        <v>436</v>
      </c>
      <c r="H1460" s="15"/>
      <c r="I1460" s="19"/>
    </row>
    <row r="1461" spans="1:9" s="24" customFormat="1">
      <c r="A1461" s="18" t="s">
        <v>540</v>
      </c>
      <c r="C1461" s="27"/>
      <c r="D1461" s="16" t="s">
        <v>435</v>
      </c>
      <c r="F1461" s="23"/>
      <c r="G1461" s="23" t="s">
        <v>433</v>
      </c>
      <c r="H1461" s="26"/>
      <c r="I1461" s="25"/>
    </row>
    <row r="1462" spans="1:9">
      <c r="A1462" s="18" t="s">
        <v>540</v>
      </c>
      <c r="B1462" s="7"/>
      <c r="E1462" s="16" t="s">
        <v>434</v>
      </c>
      <c r="F1462" s="23"/>
      <c r="G1462" s="23" t="s">
        <v>433</v>
      </c>
      <c r="H1462" s="15"/>
      <c r="I1462" s="19"/>
    </row>
    <row r="1463" spans="1:9">
      <c r="A1463" s="18" t="s">
        <v>540</v>
      </c>
      <c r="B1463" s="7"/>
      <c r="C1463" s="18" t="s">
        <v>432</v>
      </c>
      <c r="F1463" s="17"/>
      <c r="G1463" s="17" t="s">
        <v>429</v>
      </c>
      <c r="H1463" s="15"/>
      <c r="I1463" s="19"/>
    </row>
    <row r="1464" spans="1:9">
      <c r="A1464" s="18" t="s">
        <v>540</v>
      </c>
      <c r="B1464" s="7"/>
      <c r="D1464" s="16" t="s">
        <v>431</v>
      </c>
      <c r="F1464" s="12"/>
      <c r="G1464" s="12" t="s">
        <v>429</v>
      </c>
      <c r="H1464" s="15"/>
      <c r="I1464" s="19"/>
    </row>
    <row r="1465" spans="1:9">
      <c r="A1465" s="18" t="s">
        <v>540</v>
      </c>
      <c r="B1465" s="7"/>
      <c r="E1465" s="16" t="s">
        <v>430</v>
      </c>
      <c r="F1465" s="12"/>
      <c r="G1465" s="12" t="s">
        <v>429</v>
      </c>
      <c r="H1465" s="21"/>
      <c r="I1465" s="19"/>
    </row>
    <row r="1466" spans="1:9">
      <c r="A1466" s="18" t="s">
        <v>540</v>
      </c>
      <c r="B1466" s="18" t="s">
        <v>428</v>
      </c>
      <c r="F1466" s="17"/>
      <c r="G1466" s="17" t="s">
        <v>427</v>
      </c>
      <c r="H1466" s="20"/>
      <c r="I1466" s="19"/>
    </row>
    <row r="1467" spans="1:9">
      <c r="A1467" s="18" t="s">
        <v>540</v>
      </c>
      <c r="B1467" s="7"/>
      <c r="C1467" s="18" t="s">
        <v>426</v>
      </c>
      <c r="F1467" s="17"/>
      <c r="G1467" s="17" t="s">
        <v>423</v>
      </c>
      <c r="H1467" s="20"/>
      <c r="I1467" s="19"/>
    </row>
    <row r="1468" spans="1:9">
      <c r="A1468" s="18" t="s">
        <v>540</v>
      </c>
      <c r="B1468" s="7"/>
      <c r="D1468" s="16" t="s">
        <v>425</v>
      </c>
      <c r="F1468" s="12"/>
      <c r="G1468" s="12" t="s">
        <v>423</v>
      </c>
      <c r="H1468" s="20"/>
      <c r="I1468" s="19"/>
    </row>
    <row r="1469" spans="1:9" s="24" customFormat="1">
      <c r="A1469" s="18" t="s">
        <v>540</v>
      </c>
      <c r="C1469" s="27"/>
      <c r="E1469" s="16" t="s">
        <v>424</v>
      </c>
      <c r="F1469" s="12"/>
      <c r="G1469" s="12" t="s">
        <v>423</v>
      </c>
      <c r="H1469" s="20"/>
      <c r="I1469" s="25"/>
    </row>
    <row r="1470" spans="1:9">
      <c r="A1470" s="18" t="s">
        <v>540</v>
      </c>
      <c r="B1470" s="7"/>
      <c r="C1470" s="18" t="s">
        <v>422</v>
      </c>
      <c r="F1470" s="17"/>
      <c r="G1470" s="17" t="s">
        <v>419</v>
      </c>
      <c r="H1470" s="15"/>
      <c r="I1470" s="19"/>
    </row>
    <row r="1471" spans="1:9" s="24" customFormat="1">
      <c r="A1471" s="18" t="s">
        <v>540</v>
      </c>
      <c r="C1471" s="27"/>
      <c r="D1471" s="16" t="s">
        <v>421</v>
      </c>
      <c r="F1471" s="23"/>
      <c r="G1471" s="23" t="s">
        <v>419</v>
      </c>
      <c r="H1471" s="26"/>
      <c r="I1471" s="25"/>
    </row>
    <row r="1472" spans="1:9">
      <c r="A1472" s="18" t="s">
        <v>540</v>
      </c>
      <c r="B1472" s="7"/>
      <c r="E1472" s="16" t="s">
        <v>420</v>
      </c>
      <c r="F1472" s="23"/>
      <c r="G1472" s="23" t="s">
        <v>419</v>
      </c>
      <c r="H1472" s="15"/>
      <c r="I1472" s="19"/>
    </row>
    <row r="1473" spans="1:9" s="24" customFormat="1">
      <c r="A1473" s="18" t="s">
        <v>540</v>
      </c>
      <c r="C1473" s="18" t="s">
        <v>418</v>
      </c>
      <c r="F1473" s="28"/>
      <c r="G1473" s="28" t="s">
        <v>415</v>
      </c>
      <c r="H1473" s="26"/>
      <c r="I1473" s="25"/>
    </row>
    <row r="1474" spans="1:9">
      <c r="A1474" s="18" t="s">
        <v>540</v>
      </c>
      <c r="B1474" s="7"/>
      <c r="D1474" s="16" t="s">
        <v>417</v>
      </c>
      <c r="F1474" s="12"/>
      <c r="G1474" s="12" t="s">
        <v>415</v>
      </c>
      <c r="H1474" s="15"/>
      <c r="I1474" s="19"/>
    </row>
    <row r="1475" spans="1:9" s="24" customFormat="1">
      <c r="A1475" s="18" t="s">
        <v>540</v>
      </c>
      <c r="C1475" s="27"/>
      <c r="E1475" s="16" t="s">
        <v>416</v>
      </c>
      <c r="F1475" s="12"/>
      <c r="G1475" s="12" t="s">
        <v>415</v>
      </c>
      <c r="H1475" s="20"/>
      <c r="I1475" s="25"/>
    </row>
    <row r="1476" spans="1:9">
      <c r="A1476" s="18" t="s">
        <v>540</v>
      </c>
      <c r="B1476" s="7"/>
      <c r="C1476" s="18" t="s">
        <v>414</v>
      </c>
      <c r="F1476" s="17"/>
      <c r="G1476" s="17" t="s">
        <v>411</v>
      </c>
      <c r="H1476" s="20"/>
      <c r="I1476" s="19"/>
    </row>
    <row r="1477" spans="1:9" s="24" customFormat="1">
      <c r="A1477" s="18" t="s">
        <v>540</v>
      </c>
      <c r="C1477" s="27"/>
      <c r="D1477" s="16" t="s">
        <v>413</v>
      </c>
      <c r="F1477" s="23"/>
      <c r="G1477" s="23" t="s">
        <v>411</v>
      </c>
      <c r="H1477" s="20"/>
      <c r="I1477" s="25"/>
    </row>
    <row r="1478" spans="1:9" s="24" customFormat="1">
      <c r="A1478" s="18" t="s">
        <v>540</v>
      </c>
      <c r="C1478" s="27"/>
      <c r="E1478" s="16" t="s">
        <v>412</v>
      </c>
      <c r="F1478" s="23"/>
      <c r="G1478" s="23" t="s">
        <v>411</v>
      </c>
      <c r="H1478" s="20"/>
      <c r="I1478" s="25"/>
    </row>
    <row r="1479" spans="1:9" s="24" customFormat="1">
      <c r="A1479" s="18" t="s">
        <v>540</v>
      </c>
      <c r="C1479" s="18" t="s">
        <v>410</v>
      </c>
      <c r="F1479" s="28"/>
      <c r="G1479" s="28" t="s">
        <v>409</v>
      </c>
      <c r="H1479" s="26"/>
      <c r="I1479" s="25"/>
    </row>
    <row r="1480" spans="1:9">
      <c r="A1480" s="18" t="s">
        <v>540</v>
      </c>
      <c r="B1480" s="7"/>
      <c r="D1480" s="16" t="s">
        <v>408</v>
      </c>
      <c r="F1480" s="12"/>
      <c r="G1480" s="12" t="s">
        <v>406</v>
      </c>
      <c r="H1480" s="15"/>
      <c r="I1480" s="19"/>
    </row>
    <row r="1481" spans="1:9">
      <c r="A1481" s="18" t="s">
        <v>540</v>
      </c>
      <c r="B1481" s="7"/>
      <c r="E1481" s="16" t="s">
        <v>407</v>
      </c>
      <c r="F1481" s="12"/>
      <c r="G1481" s="12" t="s">
        <v>406</v>
      </c>
      <c r="H1481" s="15"/>
      <c r="I1481" s="19"/>
    </row>
    <row r="1482" spans="1:9">
      <c r="A1482" s="18" t="s">
        <v>540</v>
      </c>
      <c r="B1482" s="7"/>
      <c r="D1482" s="16" t="s">
        <v>405</v>
      </c>
      <c r="F1482" s="12"/>
      <c r="G1482" s="12" t="s">
        <v>403</v>
      </c>
      <c r="H1482" s="15"/>
      <c r="I1482" s="19"/>
    </row>
    <row r="1483" spans="1:9">
      <c r="A1483" s="18" t="s">
        <v>540</v>
      </c>
      <c r="B1483" s="7"/>
      <c r="E1483" s="16" t="s">
        <v>404</v>
      </c>
      <c r="F1483" s="12"/>
      <c r="G1483" s="12" t="s">
        <v>403</v>
      </c>
      <c r="H1483" s="15"/>
      <c r="I1483" s="19"/>
    </row>
    <row r="1484" spans="1:9">
      <c r="A1484" s="18" t="s">
        <v>540</v>
      </c>
      <c r="B1484" s="7"/>
      <c r="D1484" s="16" t="s">
        <v>402</v>
      </c>
      <c r="F1484" s="12"/>
      <c r="G1484" s="12" t="s">
        <v>400</v>
      </c>
      <c r="H1484" s="15"/>
      <c r="I1484" s="19"/>
    </row>
    <row r="1485" spans="1:9">
      <c r="A1485" s="18" t="s">
        <v>540</v>
      </c>
      <c r="B1485" s="7"/>
      <c r="E1485" s="16" t="s">
        <v>401</v>
      </c>
      <c r="F1485" s="12"/>
      <c r="G1485" s="12" t="s">
        <v>400</v>
      </c>
      <c r="H1485" s="21"/>
      <c r="I1485" s="19"/>
    </row>
    <row r="1486" spans="1:9">
      <c r="A1486" s="18" t="s">
        <v>399</v>
      </c>
      <c r="B1486" s="7"/>
      <c r="F1486" s="17" t="s">
        <v>398</v>
      </c>
      <c r="G1486" s="17" t="s">
        <v>398</v>
      </c>
      <c r="H1486" s="20"/>
      <c r="I1486" s="19"/>
    </row>
    <row r="1487" spans="1:9">
      <c r="A1487" s="18" t="s">
        <v>399</v>
      </c>
      <c r="B1487" s="18" t="s">
        <v>397</v>
      </c>
      <c r="F1487" s="17" t="s">
        <v>398</v>
      </c>
      <c r="G1487" s="17" t="s">
        <v>396</v>
      </c>
      <c r="H1487" s="15"/>
      <c r="I1487" s="19"/>
    </row>
    <row r="1488" spans="1:9">
      <c r="A1488" s="18" t="s">
        <v>399</v>
      </c>
      <c r="B1488" s="7"/>
      <c r="C1488" s="18" t="s">
        <v>395</v>
      </c>
      <c r="F1488" s="17"/>
      <c r="G1488" s="17" t="s">
        <v>394</v>
      </c>
      <c r="H1488" s="15"/>
      <c r="I1488" s="19"/>
    </row>
    <row r="1489" spans="1:9">
      <c r="A1489" s="18" t="s">
        <v>399</v>
      </c>
      <c r="B1489" s="7"/>
      <c r="D1489" s="16" t="s">
        <v>393</v>
      </c>
      <c r="F1489" s="12"/>
      <c r="G1489" s="12" t="s">
        <v>391</v>
      </c>
      <c r="H1489" s="15"/>
      <c r="I1489" s="19"/>
    </row>
    <row r="1490" spans="1:9" s="24" customFormat="1">
      <c r="A1490" s="18" t="s">
        <v>399</v>
      </c>
      <c r="C1490" s="27"/>
      <c r="E1490" s="16" t="s">
        <v>392</v>
      </c>
      <c r="F1490" s="12"/>
      <c r="G1490" s="12" t="s">
        <v>391</v>
      </c>
      <c r="H1490" s="26"/>
      <c r="I1490" s="25"/>
    </row>
    <row r="1491" spans="1:9" s="24" customFormat="1">
      <c r="A1491" s="18" t="s">
        <v>399</v>
      </c>
      <c r="C1491" s="27"/>
      <c r="D1491" s="16" t="s">
        <v>390</v>
      </c>
      <c r="F1491" s="23"/>
      <c r="G1491" s="23" t="s">
        <v>388</v>
      </c>
      <c r="H1491" s="26"/>
      <c r="I1491" s="25"/>
    </row>
    <row r="1492" spans="1:9" s="24" customFormat="1">
      <c r="A1492" s="18" t="s">
        <v>399</v>
      </c>
      <c r="C1492" s="27"/>
      <c r="E1492" s="16" t="s">
        <v>389</v>
      </c>
      <c r="F1492" s="23"/>
      <c r="G1492" s="23" t="s">
        <v>388</v>
      </c>
      <c r="H1492" s="26"/>
      <c r="I1492" s="25"/>
    </row>
    <row r="1493" spans="1:9">
      <c r="A1493" s="18" t="s">
        <v>399</v>
      </c>
      <c r="B1493" s="7"/>
      <c r="D1493" s="16" t="s">
        <v>387</v>
      </c>
      <c r="F1493" s="12"/>
      <c r="G1493" s="12" t="s">
        <v>385</v>
      </c>
      <c r="H1493" s="15"/>
      <c r="I1493" s="19"/>
    </row>
    <row r="1494" spans="1:9" s="24" customFormat="1">
      <c r="A1494" s="18" t="s">
        <v>399</v>
      </c>
      <c r="C1494" s="27"/>
      <c r="E1494" s="16" t="s">
        <v>386</v>
      </c>
      <c r="F1494" s="12"/>
      <c r="G1494" s="12" t="s">
        <v>385</v>
      </c>
      <c r="H1494" s="26"/>
      <c r="I1494" s="25"/>
    </row>
    <row r="1495" spans="1:9" s="24" customFormat="1">
      <c r="A1495" s="18" t="s">
        <v>399</v>
      </c>
      <c r="C1495" s="18" t="s">
        <v>384</v>
      </c>
      <c r="F1495" s="28"/>
      <c r="G1495" s="28" t="s">
        <v>383</v>
      </c>
      <c r="H1495" s="26"/>
      <c r="I1495" s="25"/>
    </row>
    <row r="1496" spans="1:9" s="24" customFormat="1">
      <c r="A1496" s="18" t="s">
        <v>399</v>
      </c>
      <c r="C1496" s="27"/>
      <c r="D1496" s="16" t="s">
        <v>382</v>
      </c>
      <c r="F1496" s="23"/>
      <c r="G1496" s="23" t="s">
        <v>380</v>
      </c>
      <c r="H1496" s="26"/>
      <c r="I1496" s="25"/>
    </row>
    <row r="1497" spans="1:9" s="24" customFormat="1">
      <c r="A1497" s="18" t="s">
        <v>399</v>
      </c>
      <c r="C1497" s="27"/>
      <c r="E1497" s="16" t="s">
        <v>381</v>
      </c>
      <c r="F1497" s="23"/>
      <c r="G1497" s="23" t="s">
        <v>380</v>
      </c>
      <c r="H1497" s="26"/>
      <c r="I1497" s="25"/>
    </row>
    <row r="1498" spans="1:9" s="24" customFormat="1">
      <c r="A1498" s="18" t="s">
        <v>399</v>
      </c>
      <c r="C1498" s="27"/>
      <c r="D1498" s="16" t="s">
        <v>379</v>
      </c>
      <c r="F1498" s="23"/>
      <c r="G1498" s="23" t="s">
        <v>377</v>
      </c>
      <c r="H1498" s="26"/>
      <c r="I1498" s="25"/>
    </row>
    <row r="1499" spans="1:9">
      <c r="A1499" s="18" t="s">
        <v>399</v>
      </c>
      <c r="B1499" s="7"/>
      <c r="E1499" s="16" t="s">
        <v>378</v>
      </c>
      <c r="F1499" s="23"/>
      <c r="G1499" s="23" t="s">
        <v>377</v>
      </c>
      <c r="H1499" s="15"/>
      <c r="I1499" s="19"/>
    </row>
    <row r="1500" spans="1:9" s="24" customFormat="1">
      <c r="A1500" s="18" t="s">
        <v>399</v>
      </c>
      <c r="C1500" s="27"/>
      <c r="D1500" s="16" t="s">
        <v>376</v>
      </c>
      <c r="F1500" s="23"/>
      <c r="G1500" s="23" t="s">
        <v>374</v>
      </c>
      <c r="H1500" s="26"/>
      <c r="I1500" s="25"/>
    </row>
    <row r="1501" spans="1:9">
      <c r="A1501" s="18" t="s">
        <v>399</v>
      </c>
      <c r="B1501" s="7"/>
      <c r="E1501" s="16" t="s">
        <v>375</v>
      </c>
      <c r="F1501" s="23"/>
      <c r="G1501" s="23" t="s">
        <v>374</v>
      </c>
      <c r="H1501" s="15"/>
      <c r="I1501" s="19"/>
    </row>
    <row r="1502" spans="1:9">
      <c r="A1502" s="18" t="s">
        <v>399</v>
      </c>
      <c r="B1502" s="7"/>
      <c r="D1502" s="16" t="s">
        <v>373</v>
      </c>
      <c r="F1502" s="12"/>
      <c r="G1502" s="12" t="s">
        <v>371</v>
      </c>
      <c r="H1502" s="15"/>
      <c r="I1502" s="19"/>
    </row>
    <row r="1503" spans="1:9">
      <c r="A1503" s="18" t="s">
        <v>399</v>
      </c>
      <c r="B1503" s="7"/>
      <c r="E1503" s="16" t="s">
        <v>372</v>
      </c>
      <c r="F1503" s="12"/>
      <c r="G1503" s="12" t="s">
        <v>371</v>
      </c>
      <c r="H1503" s="15"/>
      <c r="I1503" s="19"/>
    </row>
    <row r="1504" spans="1:9">
      <c r="A1504" s="18" t="s">
        <v>399</v>
      </c>
      <c r="B1504" s="7"/>
      <c r="D1504" s="16" t="s">
        <v>370</v>
      </c>
      <c r="F1504" s="12"/>
      <c r="G1504" s="12" t="s">
        <v>368</v>
      </c>
      <c r="H1504" s="15"/>
      <c r="I1504" s="19"/>
    </row>
    <row r="1505" spans="1:9">
      <c r="A1505" s="18" t="s">
        <v>399</v>
      </c>
      <c r="B1505" s="7"/>
      <c r="E1505" s="16" t="s">
        <v>369</v>
      </c>
      <c r="F1505" s="12"/>
      <c r="G1505" s="12" t="s">
        <v>368</v>
      </c>
      <c r="H1505" s="15"/>
      <c r="I1505" s="19"/>
    </row>
    <row r="1506" spans="1:9">
      <c r="A1506" s="18" t="s">
        <v>399</v>
      </c>
      <c r="B1506" s="7"/>
      <c r="C1506" s="18" t="s">
        <v>367</v>
      </c>
      <c r="F1506" s="17"/>
      <c r="G1506" s="17" t="s">
        <v>364</v>
      </c>
      <c r="H1506" s="15"/>
      <c r="I1506" s="19"/>
    </row>
    <row r="1507" spans="1:9">
      <c r="A1507" s="18" t="s">
        <v>399</v>
      </c>
      <c r="B1507" s="7"/>
      <c r="D1507" s="16" t="s">
        <v>366</v>
      </c>
      <c r="F1507" s="12"/>
      <c r="G1507" s="12" t="s">
        <v>364</v>
      </c>
      <c r="H1507" s="15"/>
      <c r="I1507" s="19"/>
    </row>
    <row r="1508" spans="1:9">
      <c r="A1508" s="18" t="s">
        <v>399</v>
      </c>
      <c r="B1508" s="7"/>
      <c r="E1508" s="16" t="s">
        <v>365</v>
      </c>
      <c r="F1508" s="12"/>
      <c r="G1508" s="12" t="s">
        <v>364</v>
      </c>
      <c r="H1508" s="21"/>
      <c r="I1508" s="19"/>
    </row>
    <row r="1509" spans="1:9">
      <c r="A1509" s="18" t="s">
        <v>363</v>
      </c>
      <c r="B1509" s="7"/>
      <c r="F1509" s="17" t="s">
        <v>362</v>
      </c>
      <c r="G1509" s="17" t="s">
        <v>362</v>
      </c>
      <c r="H1509" s="20"/>
      <c r="I1509" s="19"/>
    </row>
    <row r="1510" spans="1:9">
      <c r="A1510" s="18" t="s">
        <v>363</v>
      </c>
      <c r="B1510" s="18" t="s">
        <v>361</v>
      </c>
      <c r="F1510" s="17" t="s">
        <v>362</v>
      </c>
      <c r="G1510" s="17" t="s">
        <v>360</v>
      </c>
      <c r="H1510" s="20"/>
      <c r="I1510" s="19"/>
    </row>
    <row r="1511" spans="1:9">
      <c r="A1511" s="18" t="s">
        <v>363</v>
      </c>
      <c r="B1511" s="7"/>
      <c r="C1511" s="18" t="s">
        <v>359</v>
      </c>
      <c r="F1511" s="17"/>
      <c r="G1511" s="17" t="s">
        <v>356</v>
      </c>
      <c r="H1511" s="15"/>
      <c r="I1511" s="19"/>
    </row>
    <row r="1512" spans="1:9">
      <c r="A1512" s="18" t="s">
        <v>363</v>
      </c>
      <c r="B1512" s="7"/>
      <c r="D1512" s="16" t="s">
        <v>358</v>
      </c>
      <c r="F1512" s="12"/>
      <c r="G1512" s="12" t="s">
        <v>356</v>
      </c>
      <c r="H1512" s="15"/>
      <c r="I1512" s="19"/>
    </row>
    <row r="1513" spans="1:9">
      <c r="A1513" s="18" t="s">
        <v>363</v>
      </c>
      <c r="B1513" s="7"/>
      <c r="E1513" s="16" t="s">
        <v>357</v>
      </c>
      <c r="F1513" s="12"/>
      <c r="G1513" s="12" t="s">
        <v>356</v>
      </c>
      <c r="H1513" s="15"/>
      <c r="I1513" s="19"/>
    </row>
    <row r="1514" spans="1:9">
      <c r="A1514" s="18" t="s">
        <v>363</v>
      </c>
      <c r="B1514" s="7"/>
      <c r="C1514" s="18" t="s">
        <v>355</v>
      </c>
      <c r="F1514" s="17"/>
      <c r="G1514" s="17" t="s">
        <v>352</v>
      </c>
      <c r="H1514" s="15"/>
      <c r="I1514" s="19"/>
    </row>
    <row r="1515" spans="1:9">
      <c r="A1515" s="18" t="s">
        <v>363</v>
      </c>
      <c r="B1515" s="7"/>
      <c r="D1515" s="16" t="s">
        <v>354</v>
      </c>
      <c r="F1515" s="12"/>
      <c r="G1515" s="12" t="s">
        <v>352</v>
      </c>
      <c r="H1515" s="15"/>
      <c r="I1515" s="19"/>
    </row>
    <row r="1516" spans="1:9">
      <c r="A1516" s="18" t="s">
        <v>363</v>
      </c>
      <c r="B1516" s="7"/>
      <c r="E1516" s="16" t="s">
        <v>353</v>
      </c>
      <c r="F1516" s="12"/>
      <c r="G1516" s="12" t="s">
        <v>352</v>
      </c>
      <c r="H1516" s="21"/>
      <c r="I1516" s="19"/>
    </row>
    <row r="1517" spans="1:9">
      <c r="A1517" s="18" t="s">
        <v>363</v>
      </c>
      <c r="B1517" s="7"/>
      <c r="C1517" s="18" t="s">
        <v>351</v>
      </c>
      <c r="F1517" s="17"/>
      <c r="G1517" s="17" t="s">
        <v>350</v>
      </c>
      <c r="H1517" s="20"/>
      <c r="I1517" s="19"/>
    </row>
    <row r="1518" spans="1:9">
      <c r="A1518" s="18" t="s">
        <v>363</v>
      </c>
      <c r="B1518" s="7"/>
      <c r="D1518" s="16" t="s">
        <v>349</v>
      </c>
      <c r="F1518" s="12"/>
      <c r="G1518" s="12" t="s">
        <v>347</v>
      </c>
      <c r="H1518" s="20"/>
      <c r="I1518" s="19"/>
    </row>
    <row r="1519" spans="1:9">
      <c r="A1519" s="18" t="s">
        <v>363</v>
      </c>
      <c r="B1519" s="7"/>
      <c r="E1519" s="16" t="s">
        <v>348</v>
      </c>
      <c r="F1519" s="12"/>
      <c r="G1519" s="12" t="s">
        <v>347</v>
      </c>
      <c r="H1519" s="20"/>
      <c r="I1519" s="19"/>
    </row>
    <row r="1520" spans="1:9">
      <c r="A1520" s="18" t="s">
        <v>363</v>
      </c>
      <c r="B1520" s="7"/>
      <c r="D1520" s="16" t="s">
        <v>346</v>
      </c>
      <c r="F1520" s="12"/>
      <c r="G1520" s="12" t="s">
        <v>344</v>
      </c>
      <c r="H1520" s="20"/>
      <c r="I1520" s="19"/>
    </row>
    <row r="1521" spans="1:9">
      <c r="A1521" s="18" t="s">
        <v>363</v>
      </c>
      <c r="B1521" s="7"/>
      <c r="E1521" s="16" t="s">
        <v>345</v>
      </c>
      <c r="F1521" s="12"/>
      <c r="G1521" s="12" t="s">
        <v>344</v>
      </c>
      <c r="H1521" s="20"/>
      <c r="I1521" s="19"/>
    </row>
    <row r="1522" spans="1:9">
      <c r="A1522" s="18" t="s">
        <v>363</v>
      </c>
      <c r="B1522" s="7"/>
      <c r="D1522" s="16" t="s">
        <v>343</v>
      </c>
      <c r="F1522" s="12"/>
      <c r="G1522" s="12" t="s">
        <v>341</v>
      </c>
      <c r="H1522" s="20"/>
      <c r="I1522" s="19"/>
    </row>
    <row r="1523" spans="1:9">
      <c r="A1523" s="18" t="s">
        <v>363</v>
      </c>
      <c r="B1523" s="7"/>
      <c r="E1523" s="16" t="s">
        <v>342</v>
      </c>
      <c r="F1523" s="12"/>
      <c r="G1523" s="12" t="s">
        <v>341</v>
      </c>
      <c r="H1523" s="20"/>
      <c r="I1523" s="19"/>
    </row>
    <row r="1524" spans="1:9">
      <c r="A1524" s="18" t="s">
        <v>363</v>
      </c>
      <c r="B1524" s="7"/>
      <c r="C1524" s="18" t="s">
        <v>340</v>
      </c>
      <c r="F1524" s="17"/>
      <c r="G1524" s="17" t="s">
        <v>337</v>
      </c>
      <c r="H1524" s="20"/>
      <c r="I1524" s="19"/>
    </row>
    <row r="1525" spans="1:9">
      <c r="A1525" s="18" t="s">
        <v>363</v>
      </c>
      <c r="B1525" s="7"/>
      <c r="D1525" s="16" t="s">
        <v>339</v>
      </c>
      <c r="F1525" s="12"/>
      <c r="G1525" s="12" t="s">
        <v>337</v>
      </c>
      <c r="H1525" s="20"/>
      <c r="I1525" s="19"/>
    </row>
    <row r="1526" spans="1:9">
      <c r="A1526" s="18" t="s">
        <v>363</v>
      </c>
      <c r="B1526" s="7"/>
      <c r="E1526" s="16" t="s">
        <v>338</v>
      </c>
      <c r="F1526" s="12"/>
      <c r="G1526" s="12" t="s">
        <v>337</v>
      </c>
      <c r="H1526" s="20"/>
      <c r="I1526" s="19"/>
    </row>
    <row r="1527" spans="1:9">
      <c r="A1527" s="18" t="s">
        <v>363</v>
      </c>
      <c r="B1527" s="7"/>
      <c r="C1527" s="18" t="s">
        <v>336</v>
      </c>
      <c r="F1527" s="17"/>
      <c r="G1527" s="17" t="s">
        <v>335</v>
      </c>
      <c r="H1527" s="15"/>
      <c r="I1527" s="19"/>
    </row>
    <row r="1528" spans="1:9">
      <c r="A1528" s="18" t="s">
        <v>363</v>
      </c>
      <c r="B1528" s="7"/>
      <c r="D1528" s="16" t="s">
        <v>334</v>
      </c>
      <c r="F1528" s="12"/>
      <c r="G1528" s="12" t="s">
        <v>332</v>
      </c>
      <c r="H1528" s="15"/>
      <c r="I1528" s="19"/>
    </row>
    <row r="1529" spans="1:9">
      <c r="A1529" s="18" t="s">
        <v>363</v>
      </c>
      <c r="B1529" s="7"/>
      <c r="E1529" s="16" t="s">
        <v>333</v>
      </c>
      <c r="F1529" s="12"/>
      <c r="G1529" s="12" t="s">
        <v>332</v>
      </c>
      <c r="H1529" s="15"/>
      <c r="I1529" s="19"/>
    </row>
    <row r="1530" spans="1:9">
      <c r="A1530" s="18" t="s">
        <v>363</v>
      </c>
      <c r="B1530" s="7"/>
      <c r="D1530" s="16" t="s">
        <v>331</v>
      </c>
      <c r="F1530" s="12"/>
      <c r="G1530" s="12" t="s">
        <v>329</v>
      </c>
      <c r="H1530" s="15"/>
      <c r="I1530" s="19"/>
    </row>
    <row r="1531" spans="1:9">
      <c r="A1531" s="18" t="s">
        <v>363</v>
      </c>
      <c r="B1531" s="7"/>
      <c r="E1531" s="16" t="s">
        <v>330</v>
      </c>
      <c r="F1531" s="12"/>
      <c r="G1531" s="12" t="s">
        <v>329</v>
      </c>
      <c r="H1531" s="15"/>
      <c r="I1531" s="19"/>
    </row>
    <row r="1532" spans="1:9">
      <c r="A1532" s="18" t="s">
        <v>363</v>
      </c>
      <c r="B1532" s="7"/>
      <c r="D1532" s="16" t="s">
        <v>328</v>
      </c>
      <c r="F1532" s="12"/>
      <c r="G1532" s="12" t="s">
        <v>326</v>
      </c>
      <c r="H1532" s="15"/>
      <c r="I1532" s="19"/>
    </row>
    <row r="1533" spans="1:9">
      <c r="A1533" s="18" t="s">
        <v>363</v>
      </c>
      <c r="B1533" s="7"/>
      <c r="E1533" s="16" t="s">
        <v>327</v>
      </c>
      <c r="F1533" s="12"/>
      <c r="G1533" s="12" t="s">
        <v>326</v>
      </c>
      <c r="H1533" s="15"/>
      <c r="I1533" s="19"/>
    </row>
    <row r="1534" spans="1:9">
      <c r="A1534" s="18" t="s">
        <v>363</v>
      </c>
      <c r="B1534" s="7"/>
      <c r="D1534" s="16" t="s">
        <v>325</v>
      </c>
      <c r="F1534" s="12"/>
      <c r="G1534" s="12" t="s">
        <v>323</v>
      </c>
      <c r="H1534" s="15"/>
      <c r="I1534" s="19"/>
    </row>
    <row r="1535" spans="1:9">
      <c r="A1535" s="18" t="s">
        <v>363</v>
      </c>
      <c r="B1535" s="7"/>
      <c r="E1535" s="16" t="s">
        <v>324</v>
      </c>
      <c r="F1535" s="12"/>
      <c r="G1535" s="12" t="s">
        <v>323</v>
      </c>
      <c r="H1535" s="21"/>
      <c r="I1535" s="19"/>
    </row>
    <row r="1536" spans="1:9">
      <c r="A1536" s="18" t="s">
        <v>363</v>
      </c>
      <c r="B1536" s="7"/>
      <c r="C1536" s="18" t="s">
        <v>322</v>
      </c>
      <c r="F1536" s="17"/>
      <c r="G1536" s="17" t="s">
        <v>321</v>
      </c>
      <c r="H1536" s="20"/>
      <c r="I1536" s="19"/>
    </row>
    <row r="1537" spans="1:9">
      <c r="A1537" s="18" t="s">
        <v>363</v>
      </c>
      <c r="B1537" s="7"/>
      <c r="D1537" s="16" t="s">
        <v>320</v>
      </c>
      <c r="F1537" s="12"/>
      <c r="G1537" s="12" t="s">
        <v>318</v>
      </c>
      <c r="H1537" s="20"/>
      <c r="I1537" s="19"/>
    </row>
    <row r="1538" spans="1:9">
      <c r="A1538" s="18" t="s">
        <v>363</v>
      </c>
      <c r="B1538" s="7"/>
      <c r="E1538" s="16" t="s">
        <v>319</v>
      </c>
      <c r="F1538" s="12"/>
      <c r="G1538" s="12" t="s">
        <v>318</v>
      </c>
      <c r="H1538" s="20"/>
      <c r="I1538" s="19"/>
    </row>
    <row r="1539" spans="1:9">
      <c r="A1539" s="18" t="s">
        <v>363</v>
      </c>
      <c r="B1539" s="7"/>
      <c r="D1539" s="16" t="s">
        <v>317</v>
      </c>
      <c r="F1539" s="12"/>
      <c r="G1539" s="12" t="s">
        <v>315</v>
      </c>
      <c r="H1539" s="20"/>
      <c r="I1539" s="19"/>
    </row>
    <row r="1540" spans="1:9">
      <c r="A1540" s="18" t="s">
        <v>363</v>
      </c>
      <c r="B1540" s="7"/>
      <c r="E1540" s="16" t="s">
        <v>316</v>
      </c>
      <c r="F1540" s="12"/>
      <c r="G1540" s="12" t="s">
        <v>315</v>
      </c>
      <c r="H1540" s="20"/>
      <c r="I1540" s="19"/>
    </row>
    <row r="1541" spans="1:9">
      <c r="A1541" s="18" t="s">
        <v>314</v>
      </c>
      <c r="B1541" s="7"/>
      <c r="F1541" s="17" t="s">
        <v>313</v>
      </c>
      <c r="G1541" s="17" t="s">
        <v>313</v>
      </c>
      <c r="H1541" s="20"/>
      <c r="I1541" s="19"/>
    </row>
    <row r="1542" spans="1:9">
      <c r="A1542" s="18" t="s">
        <v>314</v>
      </c>
      <c r="B1542" s="18" t="s">
        <v>312</v>
      </c>
      <c r="F1542" s="17" t="s">
        <v>313</v>
      </c>
      <c r="G1542" s="17" t="s">
        <v>311</v>
      </c>
      <c r="H1542" s="20"/>
      <c r="I1542" s="19"/>
    </row>
    <row r="1543" spans="1:9">
      <c r="A1543" s="18" t="s">
        <v>314</v>
      </c>
      <c r="B1543" s="7"/>
      <c r="C1543" s="18" t="s">
        <v>310</v>
      </c>
      <c r="F1543" s="17"/>
      <c r="G1543" s="17" t="s">
        <v>307</v>
      </c>
      <c r="H1543" s="15"/>
      <c r="I1543" s="19"/>
    </row>
    <row r="1544" spans="1:9">
      <c r="A1544" s="18" t="s">
        <v>314</v>
      </c>
      <c r="B1544" s="7"/>
      <c r="D1544" s="16" t="s">
        <v>309</v>
      </c>
      <c r="F1544" s="12"/>
      <c r="G1544" s="12" t="s">
        <v>307</v>
      </c>
      <c r="H1544" s="15"/>
      <c r="I1544" s="19"/>
    </row>
    <row r="1545" spans="1:9">
      <c r="A1545" s="18" t="s">
        <v>314</v>
      </c>
      <c r="B1545" s="7"/>
      <c r="E1545" s="16" t="s">
        <v>308</v>
      </c>
      <c r="F1545" s="12"/>
      <c r="G1545" s="12" t="s">
        <v>307</v>
      </c>
      <c r="H1545" s="21"/>
      <c r="I1545" s="19"/>
    </row>
    <row r="1546" spans="1:9">
      <c r="A1546" s="18" t="s">
        <v>314</v>
      </c>
      <c r="B1546" s="7"/>
      <c r="C1546" s="18" t="s">
        <v>306</v>
      </c>
      <c r="F1546" s="17"/>
      <c r="G1546" s="17" t="s">
        <v>305</v>
      </c>
      <c r="H1546" s="20"/>
      <c r="I1546" s="19"/>
    </row>
    <row r="1547" spans="1:9">
      <c r="A1547" s="18" t="s">
        <v>314</v>
      </c>
      <c r="B1547" s="7"/>
      <c r="D1547" s="16" t="s">
        <v>304</v>
      </c>
      <c r="F1547" s="12"/>
      <c r="G1547" s="12" t="s">
        <v>302</v>
      </c>
      <c r="H1547" s="20"/>
      <c r="I1547" s="19"/>
    </row>
    <row r="1548" spans="1:9">
      <c r="A1548" s="18" t="s">
        <v>314</v>
      </c>
      <c r="B1548" s="7"/>
      <c r="E1548" s="16" t="s">
        <v>303</v>
      </c>
      <c r="F1548" s="12"/>
      <c r="G1548" s="12" t="s">
        <v>302</v>
      </c>
      <c r="H1548" s="20"/>
      <c r="I1548" s="19"/>
    </row>
    <row r="1549" spans="1:9">
      <c r="A1549" s="18" t="s">
        <v>314</v>
      </c>
      <c r="B1549" s="7"/>
      <c r="D1549" s="16" t="s">
        <v>301</v>
      </c>
      <c r="F1549" s="12"/>
      <c r="G1549" s="12" t="s">
        <v>299</v>
      </c>
      <c r="H1549" s="20"/>
      <c r="I1549" s="19"/>
    </row>
    <row r="1550" spans="1:9">
      <c r="A1550" s="18" t="s">
        <v>314</v>
      </c>
      <c r="B1550" s="7"/>
      <c r="E1550" s="16" t="s">
        <v>300</v>
      </c>
      <c r="F1550" s="12"/>
      <c r="G1550" s="12" t="s">
        <v>299</v>
      </c>
      <c r="H1550" s="20"/>
      <c r="I1550" s="19"/>
    </row>
    <row r="1551" spans="1:9">
      <c r="A1551" s="18" t="s">
        <v>314</v>
      </c>
      <c r="B1551" s="7"/>
      <c r="D1551" s="16" t="s">
        <v>298</v>
      </c>
      <c r="F1551" s="12"/>
      <c r="G1551" s="12" t="s">
        <v>296</v>
      </c>
      <c r="H1551" s="20"/>
      <c r="I1551" s="19"/>
    </row>
    <row r="1552" spans="1:9">
      <c r="A1552" s="18" t="s">
        <v>314</v>
      </c>
      <c r="B1552" s="7"/>
      <c r="E1552" s="16" t="s">
        <v>297</v>
      </c>
      <c r="F1552" s="12"/>
      <c r="G1552" s="12" t="s">
        <v>296</v>
      </c>
      <c r="H1552" s="20"/>
      <c r="I1552" s="19"/>
    </row>
    <row r="1553" spans="1:9">
      <c r="A1553" s="18" t="s">
        <v>314</v>
      </c>
      <c r="B1553" s="7"/>
      <c r="C1553" s="18" t="s">
        <v>295</v>
      </c>
      <c r="F1553" s="17"/>
      <c r="G1553" s="17" t="s">
        <v>294</v>
      </c>
      <c r="H1553" s="20"/>
      <c r="I1553" s="19"/>
    </row>
    <row r="1554" spans="1:9">
      <c r="A1554" s="18" t="s">
        <v>314</v>
      </c>
      <c r="B1554" s="7"/>
      <c r="D1554" s="16" t="s">
        <v>293</v>
      </c>
      <c r="F1554" s="12"/>
      <c r="G1554" s="12" t="s">
        <v>291</v>
      </c>
      <c r="H1554" s="20"/>
      <c r="I1554" s="19"/>
    </row>
    <row r="1555" spans="1:9">
      <c r="A1555" s="18" t="s">
        <v>314</v>
      </c>
      <c r="B1555" s="7"/>
      <c r="E1555" s="16" t="s">
        <v>292</v>
      </c>
      <c r="F1555" s="12"/>
      <c r="G1555" s="12" t="s">
        <v>291</v>
      </c>
      <c r="H1555" s="20"/>
      <c r="I1555" s="19"/>
    </row>
    <row r="1556" spans="1:9">
      <c r="A1556" s="18" t="s">
        <v>314</v>
      </c>
      <c r="B1556" s="7"/>
      <c r="D1556" s="16" t="s">
        <v>290</v>
      </c>
      <c r="F1556" s="12"/>
      <c r="G1556" s="12" t="s">
        <v>288</v>
      </c>
      <c r="H1556" s="20"/>
      <c r="I1556" s="19"/>
    </row>
    <row r="1557" spans="1:9">
      <c r="A1557" s="18" t="s">
        <v>314</v>
      </c>
      <c r="B1557" s="7"/>
      <c r="E1557" s="16" t="s">
        <v>289</v>
      </c>
      <c r="F1557" s="12"/>
      <c r="G1557" s="12" t="s">
        <v>288</v>
      </c>
      <c r="H1557" s="20"/>
      <c r="I1557" s="19"/>
    </row>
    <row r="1558" spans="1:9">
      <c r="A1558" s="18" t="s">
        <v>314</v>
      </c>
      <c r="B1558" s="7"/>
      <c r="D1558" s="16" t="s">
        <v>287</v>
      </c>
      <c r="F1558" s="12"/>
      <c r="G1558" s="12" t="s">
        <v>285</v>
      </c>
      <c r="H1558" s="20"/>
      <c r="I1558" s="19"/>
    </row>
    <row r="1559" spans="1:9">
      <c r="A1559" s="18" t="s">
        <v>314</v>
      </c>
      <c r="B1559" s="7"/>
      <c r="E1559" s="16" t="s">
        <v>286</v>
      </c>
      <c r="F1559" s="12"/>
      <c r="G1559" s="12" t="s">
        <v>285</v>
      </c>
      <c r="H1559" s="20"/>
      <c r="I1559" s="19"/>
    </row>
    <row r="1560" spans="1:9">
      <c r="A1560" s="18" t="s">
        <v>314</v>
      </c>
      <c r="B1560" s="7"/>
      <c r="D1560" s="16" t="s">
        <v>284</v>
      </c>
      <c r="F1560" s="12"/>
      <c r="G1560" s="12" t="s">
        <v>282</v>
      </c>
      <c r="H1560" s="20"/>
      <c r="I1560" s="19"/>
    </row>
    <row r="1561" spans="1:9">
      <c r="A1561" s="18" t="s">
        <v>314</v>
      </c>
      <c r="B1561" s="7"/>
      <c r="E1561" s="16" t="s">
        <v>283</v>
      </c>
      <c r="F1561" s="12"/>
      <c r="G1561" s="12" t="s">
        <v>282</v>
      </c>
      <c r="H1561" s="20"/>
      <c r="I1561" s="19"/>
    </row>
    <row r="1562" spans="1:9">
      <c r="A1562" s="18" t="s">
        <v>314</v>
      </c>
      <c r="B1562" s="7"/>
      <c r="D1562" s="16" t="s">
        <v>281</v>
      </c>
      <c r="F1562" s="12"/>
      <c r="G1562" s="12" t="s">
        <v>279</v>
      </c>
      <c r="H1562" s="20"/>
      <c r="I1562" s="19"/>
    </row>
    <row r="1563" spans="1:9">
      <c r="A1563" s="18" t="s">
        <v>314</v>
      </c>
      <c r="B1563" s="7"/>
      <c r="E1563" s="16" t="s">
        <v>280</v>
      </c>
      <c r="F1563" s="12"/>
      <c r="G1563" s="12" t="s">
        <v>279</v>
      </c>
      <c r="H1563" s="20"/>
      <c r="I1563" s="19"/>
    </row>
    <row r="1564" spans="1:9">
      <c r="A1564" s="18" t="s">
        <v>314</v>
      </c>
      <c r="B1564" s="7"/>
      <c r="D1564" s="16" t="s">
        <v>278</v>
      </c>
      <c r="F1564" s="12"/>
      <c r="G1564" s="12" t="s">
        <v>276</v>
      </c>
      <c r="H1564" s="20"/>
      <c r="I1564" s="19"/>
    </row>
    <row r="1565" spans="1:9">
      <c r="A1565" s="18" t="s">
        <v>314</v>
      </c>
      <c r="B1565" s="7"/>
      <c r="E1565" s="16" t="s">
        <v>277</v>
      </c>
      <c r="F1565" s="12"/>
      <c r="G1565" s="12" t="s">
        <v>276</v>
      </c>
      <c r="H1565" s="20"/>
      <c r="I1565" s="19"/>
    </row>
    <row r="1566" spans="1:9">
      <c r="A1566" s="18" t="s">
        <v>314</v>
      </c>
      <c r="B1566" s="7"/>
      <c r="D1566" s="16" t="s">
        <v>275</v>
      </c>
      <c r="F1566" s="12"/>
      <c r="G1566" s="12" t="s">
        <v>273</v>
      </c>
      <c r="H1566" s="20"/>
      <c r="I1566" s="19"/>
    </row>
    <row r="1567" spans="1:9">
      <c r="A1567" s="18" t="s">
        <v>314</v>
      </c>
      <c r="B1567" s="7"/>
      <c r="E1567" s="16" t="s">
        <v>274</v>
      </c>
      <c r="F1567" s="12"/>
      <c r="G1567" s="12" t="s">
        <v>273</v>
      </c>
      <c r="H1567" s="20"/>
      <c r="I1567" s="19"/>
    </row>
    <row r="1568" spans="1:9">
      <c r="A1568" s="18" t="s">
        <v>314</v>
      </c>
      <c r="B1568" s="7"/>
      <c r="D1568" s="16" t="s">
        <v>272</v>
      </c>
      <c r="F1568" s="12"/>
      <c r="G1568" s="12" t="s">
        <v>270</v>
      </c>
      <c r="H1568" s="20"/>
      <c r="I1568" s="19"/>
    </row>
    <row r="1569" spans="1:9">
      <c r="A1569" s="18" t="s">
        <v>314</v>
      </c>
      <c r="B1569" s="7"/>
      <c r="E1569" s="16" t="s">
        <v>271</v>
      </c>
      <c r="F1569" s="12"/>
      <c r="G1569" s="12" t="s">
        <v>270</v>
      </c>
      <c r="H1569" s="20"/>
      <c r="I1569" s="19"/>
    </row>
    <row r="1570" spans="1:9">
      <c r="A1570" s="18" t="s">
        <v>314</v>
      </c>
      <c r="B1570" s="18" t="s">
        <v>269</v>
      </c>
      <c r="F1570" s="17" t="s">
        <v>313</v>
      </c>
      <c r="G1570" s="17" t="s">
        <v>268</v>
      </c>
      <c r="H1570" s="20"/>
      <c r="I1570" s="19"/>
    </row>
    <row r="1571" spans="1:9">
      <c r="A1571" s="18" t="s">
        <v>314</v>
      </c>
      <c r="B1571" s="7"/>
      <c r="C1571" s="18" t="s">
        <v>267</v>
      </c>
      <c r="F1571" s="17"/>
      <c r="G1571" s="17" t="s">
        <v>264</v>
      </c>
      <c r="H1571" s="20"/>
      <c r="I1571" s="19"/>
    </row>
    <row r="1572" spans="1:9">
      <c r="A1572" s="18" t="s">
        <v>314</v>
      </c>
      <c r="B1572" s="7"/>
      <c r="D1572" s="16" t="s">
        <v>266</v>
      </c>
      <c r="F1572" s="12"/>
      <c r="G1572" s="12" t="s">
        <v>264</v>
      </c>
      <c r="H1572" s="20"/>
      <c r="I1572" s="19"/>
    </row>
    <row r="1573" spans="1:9">
      <c r="A1573" s="18" t="s">
        <v>314</v>
      </c>
      <c r="B1573" s="7"/>
      <c r="E1573" s="16" t="s">
        <v>265</v>
      </c>
      <c r="F1573" s="12"/>
      <c r="G1573" s="12" t="s">
        <v>264</v>
      </c>
      <c r="H1573" s="20"/>
      <c r="I1573" s="19"/>
    </row>
    <row r="1574" spans="1:9">
      <c r="A1574" s="18" t="s">
        <v>314</v>
      </c>
      <c r="B1574" s="7"/>
      <c r="C1574" s="18" t="s">
        <v>263</v>
      </c>
      <c r="F1574" s="17"/>
      <c r="G1574" s="17" t="s">
        <v>260</v>
      </c>
      <c r="H1574" s="20"/>
      <c r="I1574" s="19"/>
    </row>
    <row r="1575" spans="1:9">
      <c r="A1575" s="18" t="s">
        <v>314</v>
      </c>
      <c r="B1575" s="7"/>
      <c r="D1575" s="16" t="s">
        <v>262</v>
      </c>
      <c r="F1575" s="12"/>
      <c r="G1575" s="12" t="s">
        <v>260</v>
      </c>
      <c r="H1575" s="20"/>
      <c r="I1575" s="19"/>
    </row>
    <row r="1576" spans="1:9">
      <c r="A1576" s="18" t="s">
        <v>314</v>
      </c>
      <c r="B1576" s="7"/>
      <c r="E1576" s="16" t="s">
        <v>261</v>
      </c>
      <c r="F1576" s="12"/>
      <c r="G1576" s="12" t="s">
        <v>260</v>
      </c>
      <c r="H1576" s="20"/>
      <c r="I1576" s="19"/>
    </row>
    <row r="1577" spans="1:9">
      <c r="A1577" s="18" t="s">
        <v>314</v>
      </c>
      <c r="B1577" s="7"/>
      <c r="C1577" s="18" t="s">
        <v>259</v>
      </c>
      <c r="F1577" s="17"/>
      <c r="G1577" s="17" t="s">
        <v>256</v>
      </c>
      <c r="H1577" s="20"/>
      <c r="I1577" s="19"/>
    </row>
    <row r="1578" spans="1:9">
      <c r="A1578" s="18" t="s">
        <v>314</v>
      </c>
      <c r="B1578" s="7"/>
      <c r="D1578" s="16" t="s">
        <v>258</v>
      </c>
      <c r="F1578" s="12"/>
      <c r="G1578" s="12" t="s">
        <v>256</v>
      </c>
      <c r="H1578" s="20"/>
      <c r="I1578" s="19"/>
    </row>
    <row r="1579" spans="1:9">
      <c r="A1579" s="18" t="s">
        <v>314</v>
      </c>
      <c r="B1579" s="7"/>
      <c r="E1579" s="16" t="s">
        <v>257</v>
      </c>
      <c r="F1579" s="12"/>
      <c r="G1579" s="12" t="s">
        <v>256</v>
      </c>
      <c r="H1579" s="20"/>
      <c r="I1579" s="19"/>
    </row>
    <row r="1580" spans="1:9">
      <c r="A1580" s="18" t="s">
        <v>314</v>
      </c>
      <c r="B1580" s="7"/>
      <c r="C1580" s="18" t="s">
        <v>255</v>
      </c>
      <c r="F1580" s="17"/>
      <c r="G1580" s="17" t="s">
        <v>254</v>
      </c>
      <c r="H1580" s="20"/>
      <c r="I1580" s="19"/>
    </row>
    <row r="1581" spans="1:9">
      <c r="A1581" s="18" t="s">
        <v>314</v>
      </c>
      <c r="B1581" s="7"/>
      <c r="D1581" s="16" t="s">
        <v>253</v>
      </c>
      <c r="F1581" s="12"/>
      <c r="G1581" s="12" t="s">
        <v>251</v>
      </c>
      <c r="H1581" s="20"/>
      <c r="I1581" s="19"/>
    </row>
    <row r="1582" spans="1:9">
      <c r="A1582" s="18" t="s">
        <v>314</v>
      </c>
      <c r="B1582" s="7"/>
      <c r="E1582" s="16" t="s">
        <v>252</v>
      </c>
      <c r="F1582" s="12"/>
      <c r="G1582" s="12" t="s">
        <v>251</v>
      </c>
      <c r="H1582" s="20"/>
      <c r="I1582" s="19"/>
    </row>
    <row r="1583" spans="1:9">
      <c r="A1583" s="18" t="s">
        <v>314</v>
      </c>
      <c r="B1583" s="7"/>
      <c r="D1583" s="16" t="s">
        <v>250</v>
      </c>
      <c r="F1583" s="12"/>
      <c r="G1583" s="12" t="s">
        <v>249</v>
      </c>
      <c r="H1583" s="20"/>
      <c r="I1583" s="19"/>
    </row>
    <row r="1584" spans="1:9">
      <c r="A1584" s="18" t="s">
        <v>314</v>
      </c>
      <c r="B1584" s="7"/>
      <c r="E1584" s="22" t="s">
        <v>248</v>
      </c>
      <c r="F1584" s="12"/>
      <c r="G1584" s="12" t="s">
        <v>247</v>
      </c>
      <c r="I1584" s="19"/>
    </row>
    <row r="1585" spans="1:9">
      <c r="A1585" s="18" t="s">
        <v>314</v>
      </c>
      <c r="B1585" s="7"/>
      <c r="E1585" s="16" t="s">
        <v>246</v>
      </c>
      <c r="F1585" s="12"/>
      <c r="G1585" s="12" t="s">
        <v>245</v>
      </c>
      <c r="I1585" s="19"/>
    </row>
    <row r="1586" spans="1:9">
      <c r="A1586" s="18" t="s">
        <v>314</v>
      </c>
      <c r="B1586" s="7"/>
      <c r="E1586" s="22" t="s">
        <v>244</v>
      </c>
      <c r="F1586" s="12"/>
      <c r="G1586" s="12" t="s">
        <v>243</v>
      </c>
      <c r="H1586" s="20"/>
      <c r="I1586" s="19"/>
    </row>
    <row r="1587" spans="1:9">
      <c r="A1587" s="18" t="s">
        <v>314</v>
      </c>
      <c r="B1587" s="18" t="s">
        <v>242</v>
      </c>
      <c r="F1587" s="17" t="s">
        <v>313</v>
      </c>
      <c r="G1587" s="17" t="s">
        <v>241</v>
      </c>
      <c r="H1587" s="20"/>
      <c r="I1587" s="19"/>
    </row>
    <row r="1588" spans="1:9">
      <c r="A1588" s="18" t="s">
        <v>314</v>
      </c>
      <c r="B1588" s="7"/>
      <c r="C1588" s="18" t="s">
        <v>240</v>
      </c>
      <c r="F1588" s="17"/>
      <c r="G1588" s="17" t="s">
        <v>237</v>
      </c>
      <c r="H1588" s="20"/>
      <c r="I1588" s="19"/>
    </row>
    <row r="1589" spans="1:9">
      <c r="A1589" s="18" t="s">
        <v>314</v>
      </c>
      <c r="B1589" s="7"/>
      <c r="D1589" s="16" t="s">
        <v>239</v>
      </c>
      <c r="F1589" s="12"/>
      <c r="G1589" s="12" t="s">
        <v>237</v>
      </c>
      <c r="H1589" s="20"/>
      <c r="I1589" s="19"/>
    </row>
    <row r="1590" spans="1:9">
      <c r="A1590" s="18" t="s">
        <v>314</v>
      </c>
      <c r="B1590" s="7"/>
      <c r="E1590" s="16" t="s">
        <v>238</v>
      </c>
      <c r="F1590" s="12"/>
      <c r="G1590" s="12" t="s">
        <v>237</v>
      </c>
      <c r="H1590" s="20"/>
      <c r="I1590" s="19"/>
    </row>
    <row r="1591" spans="1:9">
      <c r="A1591" s="18" t="s">
        <v>314</v>
      </c>
      <c r="B1591" s="7"/>
      <c r="C1591" s="18" t="s">
        <v>236</v>
      </c>
      <c r="F1591" s="17"/>
      <c r="G1591" s="17" t="s">
        <v>235</v>
      </c>
      <c r="H1591" s="15"/>
      <c r="I1591" s="19"/>
    </row>
    <row r="1592" spans="1:9">
      <c r="A1592" s="18" t="s">
        <v>314</v>
      </c>
      <c r="B1592" s="7"/>
      <c r="D1592" s="16" t="s">
        <v>234</v>
      </c>
      <c r="F1592" s="12"/>
      <c r="G1592" s="12" t="s">
        <v>232</v>
      </c>
      <c r="H1592" s="15"/>
      <c r="I1592" s="19"/>
    </row>
    <row r="1593" spans="1:9">
      <c r="A1593" s="18" t="s">
        <v>314</v>
      </c>
      <c r="B1593" s="7"/>
      <c r="E1593" s="16" t="s">
        <v>233</v>
      </c>
      <c r="F1593" s="12"/>
      <c r="G1593" s="12" t="s">
        <v>232</v>
      </c>
      <c r="H1593" s="15"/>
      <c r="I1593" s="19"/>
    </row>
    <row r="1594" spans="1:9">
      <c r="A1594" s="18" t="s">
        <v>314</v>
      </c>
      <c r="B1594" s="7"/>
      <c r="D1594" s="16" t="s">
        <v>231</v>
      </c>
      <c r="F1594" s="12"/>
      <c r="G1594" s="12" t="s">
        <v>229</v>
      </c>
      <c r="H1594" s="15"/>
      <c r="I1594" s="19"/>
    </row>
    <row r="1595" spans="1:9">
      <c r="A1595" s="18" t="s">
        <v>314</v>
      </c>
      <c r="B1595" s="7"/>
      <c r="E1595" s="16" t="s">
        <v>230</v>
      </c>
      <c r="F1595" s="12"/>
      <c r="G1595" s="12" t="s">
        <v>229</v>
      </c>
      <c r="H1595" s="21"/>
      <c r="I1595" s="19"/>
    </row>
    <row r="1596" spans="1:9">
      <c r="A1596" s="18" t="s">
        <v>228</v>
      </c>
      <c r="B1596" s="7"/>
      <c r="F1596" s="17" t="s">
        <v>227</v>
      </c>
      <c r="G1596" s="17" t="s">
        <v>227</v>
      </c>
      <c r="H1596" s="20"/>
      <c r="I1596" s="19"/>
    </row>
    <row r="1597" spans="1:9">
      <c r="A1597" s="18" t="s">
        <v>228</v>
      </c>
      <c r="B1597" s="18" t="s">
        <v>226</v>
      </c>
      <c r="F1597" s="17" t="s">
        <v>227</v>
      </c>
      <c r="G1597" s="17" t="s">
        <v>225</v>
      </c>
      <c r="H1597" s="20"/>
      <c r="I1597" s="19"/>
    </row>
    <row r="1598" spans="1:9">
      <c r="A1598" s="18" t="s">
        <v>228</v>
      </c>
      <c r="B1598" s="7"/>
      <c r="C1598" s="18" t="s">
        <v>224</v>
      </c>
      <c r="F1598" s="17"/>
      <c r="G1598" s="17" t="s">
        <v>223</v>
      </c>
      <c r="H1598" s="20"/>
      <c r="I1598" s="19"/>
    </row>
    <row r="1599" spans="1:9">
      <c r="A1599" s="18" t="s">
        <v>228</v>
      </c>
      <c r="B1599" s="7"/>
      <c r="D1599" s="16" t="s">
        <v>222</v>
      </c>
      <c r="F1599" s="12"/>
      <c r="G1599" s="12" t="s">
        <v>221</v>
      </c>
      <c r="H1599" s="20"/>
      <c r="I1599" s="19"/>
    </row>
    <row r="1600" spans="1:9">
      <c r="A1600" s="18" t="s">
        <v>228</v>
      </c>
      <c r="B1600" s="7"/>
      <c r="E1600" s="16" t="s">
        <v>220</v>
      </c>
      <c r="F1600" s="12"/>
      <c r="G1600" s="12" t="s">
        <v>219</v>
      </c>
      <c r="H1600" s="20"/>
      <c r="I1600" s="19"/>
    </row>
    <row r="1601" spans="1:9">
      <c r="A1601" s="18" t="s">
        <v>228</v>
      </c>
      <c r="B1601" s="7"/>
      <c r="E1601" s="16" t="s">
        <v>218</v>
      </c>
      <c r="F1601" s="12"/>
      <c r="G1601" s="12" t="s">
        <v>217</v>
      </c>
      <c r="H1601" s="20"/>
      <c r="I1601" s="19"/>
    </row>
    <row r="1602" spans="1:9">
      <c r="A1602" s="18" t="s">
        <v>228</v>
      </c>
      <c r="B1602" s="7"/>
      <c r="D1602" s="16" t="s">
        <v>216</v>
      </c>
      <c r="F1602" s="12"/>
      <c r="G1602" s="12" t="s">
        <v>214</v>
      </c>
      <c r="H1602" s="20"/>
      <c r="I1602" s="19"/>
    </row>
    <row r="1603" spans="1:9">
      <c r="A1603" s="18" t="s">
        <v>228</v>
      </c>
      <c r="B1603" s="7"/>
      <c r="E1603" s="16" t="s">
        <v>215</v>
      </c>
      <c r="F1603" s="12"/>
      <c r="G1603" s="12" t="s">
        <v>214</v>
      </c>
      <c r="H1603" s="20"/>
      <c r="I1603" s="19"/>
    </row>
    <row r="1604" spans="1:9">
      <c r="A1604" s="18" t="s">
        <v>228</v>
      </c>
      <c r="B1604" s="7"/>
      <c r="D1604" s="16" t="s">
        <v>213</v>
      </c>
      <c r="F1604" s="12"/>
      <c r="G1604" s="12" t="s">
        <v>211</v>
      </c>
      <c r="H1604" s="20"/>
      <c r="I1604" s="19"/>
    </row>
    <row r="1605" spans="1:9">
      <c r="A1605" s="18" t="s">
        <v>228</v>
      </c>
      <c r="B1605" s="7"/>
      <c r="E1605" s="16" t="s">
        <v>212</v>
      </c>
      <c r="F1605" s="12"/>
      <c r="G1605" s="12" t="s">
        <v>211</v>
      </c>
      <c r="H1605" s="20"/>
      <c r="I1605" s="19"/>
    </row>
    <row r="1606" spans="1:9">
      <c r="A1606" s="18" t="s">
        <v>228</v>
      </c>
      <c r="B1606" s="7"/>
      <c r="C1606" s="18" t="s">
        <v>210</v>
      </c>
      <c r="F1606" s="17"/>
      <c r="G1606" s="17" t="s">
        <v>207</v>
      </c>
      <c r="H1606" s="20"/>
      <c r="I1606" s="19"/>
    </row>
    <row r="1607" spans="1:9">
      <c r="A1607" s="18" t="s">
        <v>228</v>
      </c>
      <c r="B1607" s="7"/>
      <c r="D1607" s="16" t="s">
        <v>209</v>
      </c>
      <c r="F1607" s="12"/>
      <c r="G1607" s="12" t="s">
        <v>207</v>
      </c>
      <c r="H1607" s="20"/>
      <c r="I1607" s="19"/>
    </row>
    <row r="1608" spans="1:9">
      <c r="A1608" s="18" t="s">
        <v>228</v>
      </c>
      <c r="B1608" s="7"/>
      <c r="E1608" s="16" t="s">
        <v>208</v>
      </c>
      <c r="F1608" s="12"/>
      <c r="G1608" s="12" t="s">
        <v>207</v>
      </c>
      <c r="H1608" s="20"/>
      <c r="I1608" s="19"/>
    </row>
    <row r="1609" spans="1:9">
      <c r="A1609" s="18" t="s">
        <v>228</v>
      </c>
      <c r="B1609" s="7"/>
      <c r="C1609" s="18" t="s">
        <v>206</v>
      </c>
      <c r="F1609" s="17"/>
      <c r="G1609" s="17" t="s">
        <v>205</v>
      </c>
      <c r="H1609" s="20"/>
      <c r="I1609" s="19"/>
    </row>
    <row r="1610" spans="1:9">
      <c r="A1610" s="18" t="s">
        <v>228</v>
      </c>
      <c r="B1610" s="7"/>
      <c r="D1610" s="16" t="s">
        <v>204</v>
      </c>
      <c r="F1610" s="12"/>
      <c r="G1610" s="12" t="s">
        <v>202</v>
      </c>
      <c r="H1610" s="20"/>
      <c r="I1610" s="19"/>
    </row>
    <row r="1611" spans="1:9">
      <c r="A1611" s="18" t="s">
        <v>228</v>
      </c>
      <c r="B1611" s="7"/>
      <c r="E1611" s="16" t="s">
        <v>203</v>
      </c>
      <c r="F1611" s="12"/>
      <c r="G1611" s="12" t="s">
        <v>202</v>
      </c>
      <c r="H1611" s="20"/>
      <c r="I1611" s="19"/>
    </row>
    <row r="1612" spans="1:9">
      <c r="A1612" s="18" t="s">
        <v>228</v>
      </c>
      <c r="B1612" s="7"/>
      <c r="D1612" s="16" t="s">
        <v>201</v>
      </c>
      <c r="F1612" s="12"/>
      <c r="G1612" s="12" t="s">
        <v>197</v>
      </c>
      <c r="H1612" s="20"/>
      <c r="I1612" s="19"/>
    </row>
    <row r="1613" spans="1:9">
      <c r="A1613" s="18" t="s">
        <v>228</v>
      </c>
      <c r="B1613" s="7"/>
      <c r="E1613" s="16" t="s">
        <v>200</v>
      </c>
      <c r="F1613" s="12"/>
      <c r="G1613" s="12" t="s">
        <v>199</v>
      </c>
      <c r="H1613" s="20"/>
      <c r="I1613" s="19"/>
    </row>
    <row r="1614" spans="1:9">
      <c r="A1614" s="18" t="s">
        <v>228</v>
      </c>
      <c r="B1614" s="7"/>
      <c r="E1614" s="16" t="s">
        <v>198</v>
      </c>
      <c r="F1614" s="12"/>
      <c r="G1614" s="12" t="s">
        <v>197</v>
      </c>
      <c r="H1614" s="20"/>
      <c r="I1614" s="19"/>
    </row>
    <row r="1615" spans="1:9">
      <c r="A1615" s="18" t="s">
        <v>228</v>
      </c>
      <c r="B1615" s="18" t="s">
        <v>196</v>
      </c>
      <c r="F1615" s="17" t="s">
        <v>227</v>
      </c>
      <c r="G1615" s="17" t="s">
        <v>195</v>
      </c>
      <c r="H1615" s="20"/>
      <c r="I1615" s="19"/>
    </row>
    <row r="1616" spans="1:9">
      <c r="A1616" s="18" t="s">
        <v>228</v>
      </c>
      <c r="B1616" s="7"/>
      <c r="C1616" s="18" t="s">
        <v>194</v>
      </c>
      <c r="F1616" s="17"/>
      <c r="G1616" s="17" t="s">
        <v>193</v>
      </c>
      <c r="H1616" s="20"/>
      <c r="I1616" s="19"/>
    </row>
    <row r="1617" spans="1:9">
      <c r="A1617" s="18" t="s">
        <v>228</v>
      </c>
      <c r="B1617" s="7"/>
      <c r="D1617" s="16" t="s">
        <v>192</v>
      </c>
      <c r="F1617" s="12"/>
      <c r="G1617" s="12" t="s">
        <v>190</v>
      </c>
      <c r="H1617" s="20"/>
      <c r="I1617" s="19"/>
    </row>
    <row r="1618" spans="1:9">
      <c r="A1618" s="18" t="s">
        <v>228</v>
      </c>
      <c r="B1618" s="7"/>
      <c r="E1618" s="16" t="s">
        <v>191</v>
      </c>
      <c r="F1618" s="12"/>
      <c r="G1618" s="12" t="s">
        <v>190</v>
      </c>
      <c r="H1618" s="20"/>
      <c r="I1618" s="19"/>
    </row>
    <row r="1619" spans="1:9">
      <c r="A1619" s="18" t="s">
        <v>228</v>
      </c>
      <c r="B1619" s="7"/>
      <c r="D1619" s="16" t="s">
        <v>189</v>
      </c>
      <c r="F1619" s="12"/>
      <c r="G1619" s="12" t="s">
        <v>187</v>
      </c>
      <c r="H1619" s="20"/>
      <c r="I1619" s="19"/>
    </row>
    <row r="1620" spans="1:9">
      <c r="A1620" s="18" t="s">
        <v>228</v>
      </c>
      <c r="B1620" s="7"/>
      <c r="E1620" s="16" t="s">
        <v>188</v>
      </c>
      <c r="F1620" s="12"/>
      <c r="G1620" s="12" t="s">
        <v>187</v>
      </c>
      <c r="H1620" s="20"/>
      <c r="I1620" s="19"/>
    </row>
    <row r="1621" spans="1:9">
      <c r="A1621" s="18" t="s">
        <v>228</v>
      </c>
      <c r="B1621" s="7"/>
      <c r="C1621" s="18" t="s">
        <v>186</v>
      </c>
      <c r="F1621" s="17"/>
      <c r="G1621" s="17" t="s">
        <v>185</v>
      </c>
      <c r="H1621" s="20"/>
      <c r="I1621" s="19"/>
    </row>
    <row r="1622" spans="1:9">
      <c r="A1622" s="18" t="s">
        <v>228</v>
      </c>
      <c r="B1622" s="7"/>
      <c r="D1622" s="16" t="s">
        <v>184</v>
      </c>
      <c r="F1622" s="12"/>
      <c r="G1622" s="12" t="s">
        <v>182</v>
      </c>
      <c r="H1622" s="20"/>
      <c r="I1622" s="19"/>
    </row>
    <row r="1623" spans="1:9">
      <c r="A1623" s="18" t="s">
        <v>228</v>
      </c>
      <c r="B1623" s="7"/>
      <c r="E1623" s="16" t="s">
        <v>183</v>
      </c>
      <c r="F1623" s="12"/>
      <c r="G1623" s="12" t="s">
        <v>182</v>
      </c>
      <c r="H1623" s="20"/>
      <c r="I1623" s="19"/>
    </row>
    <row r="1624" spans="1:9">
      <c r="A1624" s="18" t="s">
        <v>228</v>
      </c>
      <c r="B1624" s="7"/>
      <c r="D1624" s="16" t="s">
        <v>181</v>
      </c>
      <c r="F1624" s="12"/>
      <c r="G1624" s="12" t="s">
        <v>179</v>
      </c>
      <c r="H1624" s="20"/>
      <c r="I1624" s="19"/>
    </row>
    <row r="1625" spans="1:9">
      <c r="A1625" s="18" t="s">
        <v>228</v>
      </c>
      <c r="B1625" s="7"/>
      <c r="E1625" s="16" t="s">
        <v>180</v>
      </c>
      <c r="F1625" s="12"/>
      <c r="G1625" s="12" t="s">
        <v>179</v>
      </c>
      <c r="H1625" s="20"/>
      <c r="I1625" s="19"/>
    </row>
    <row r="1626" spans="1:9">
      <c r="A1626" s="18" t="s">
        <v>228</v>
      </c>
      <c r="B1626" s="7"/>
      <c r="C1626" s="18" t="s">
        <v>178</v>
      </c>
      <c r="F1626" s="17"/>
      <c r="G1626" s="17" t="s">
        <v>175</v>
      </c>
      <c r="H1626" s="20"/>
      <c r="I1626" s="19"/>
    </row>
    <row r="1627" spans="1:9">
      <c r="A1627" s="18" t="s">
        <v>228</v>
      </c>
      <c r="B1627" s="7"/>
      <c r="D1627" s="16" t="s">
        <v>177</v>
      </c>
      <c r="F1627" s="12"/>
      <c r="G1627" s="12" t="s">
        <v>175</v>
      </c>
      <c r="H1627" s="20"/>
      <c r="I1627" s="19"/>
    </row>
    <row r="1628" spans="1:9">
      <c r="A1628" s="18" t="s">
        <v>228</v>
      </c>
      <c r="B1628" s="7"/>
      <c r="E1628" s="16" t="s">
        <v>176</v>
      </c>
      <c r="F1628" s="12"/>
      <c r="G1628" s="12" t="s">
        <v>175</v>
      </c>
      <c r="H1628" s="20"/>
      <c r="I1628" s="19"/>
    </row>
    <row r="1629" spans="1:9">
      <c r="A1629" s="18" t="s">
        <v>228</v>
      </c>
      <c r="B1629" s="7"/>
      <c r="C1629" s="18" t="s">
        <v>174</v>
      </c>
      <c r="F1629" s="17"/>
      <c r="G1629" s="17" t="s">
        <v>173</v>
      </c>
      <c r="H1629" s="20"/>
      <c r="I1629" s="19"/>
    </row>
    <row r="1630" spans="1:9">
      <c r="A1630" s="18" t="s">
        <v>228</v>
      </c>
      <c r="B1630" s="7"/>
      <c r="D1630" s="16" t="s">
        <v>172</v>
      </c>
      <c r="F1630" s="12"/>
      <c r="G1630" s="12" t="s">
        <v>170</v>
      </c>
      <c r="H1630" s="20"/>
      <c r="I1630" s="19"/>
    </row>
    <row r="1631" spans="1:9">
      <c r="A1631" s="18" t="s">
        <v>228</v>
      </c>
      <c r="B1631" s="7"/>
      <c r="E1631" s="16" t="s">
        <v>171</v>
      </c>
      <c r="F1631" s="12"/>
      <c r="G1631" s="12" t="s">
        <v>170</v>
      </c>
      <c r="H1631" s="20"/>
      <c r="I1631" s="19"/>
    </row>
    <row r="1632" spans="1:9">
      <c r="A1632" s="18" t="s">
        <v>228</v>
      </c>
      <c r="B1632" s="7"/>
      <c r="D1632" s="16" t="s">
        <v>169</v>
      </c>
      <c r="F1632" s="12"/>
      <c r="G1632" s="12" t="s">
        <v>167</v>
      </c>
      <c r="H1632" s="20"/>
      <c r="I1632" s="19"/>
    </row>
    <row r="1633" spans="1:9">
      <c r="A1633" s="18" t="s">
        <v>228</v>
      </c>
      <c r="B1633" s="7"/>
      <c r="E1633" s="16" t="s">
        <v>168</v>
      </c>
      <c r="F1633" s="12"/>
      <c r="G1633" s="12" t="s">
        <v>167</v>
      </c>
      <c r="H1633" s="20"/>
      <c r="I1633" s="19"/>
    </row>
    <row r="1634" spans="1:9">
      <c r="A1634" s="18" t="s">
        <v>228</v>
      </c>
      <c r="B1634" s="18" t="s">
        <v>166</v>
      </c>
      <c r="F1634" s="17" t="s">
        <v>227</v>
      </c>
      <c r="G1634" s="17" t="s">
        <v>162</v>
      </c>
      <c r="H1634" s="15"/>
      <c r="I1634" s="19"/>
    </row>
    <row r="1635" spans="1:9">
      <c r="A1635" s="18" t="s">
        <v>228</v>
      </c>
      <c r="B1635" s="7"/>
      <c r="C1635" s="18" t="s">
        <v>165</v>
      </c>
      <c r="F1635" s="17"/>
      <c r="G1635" s="17" t="s">
        <v>162</v>
      </c>
      <c r="H1635" s="15"/>
      <c r="I1635" s="19"/>
    </row>
    <row r="1636" spans="1:9">
      <c r="A1636" s="18" t="s">
        <v>228</v>
      </c>
      <c r="B1636" s="7"/>
      <c r="D1636" s="16" t="s">
        <v>164</v>
      </c>
      <c r="F1636" s="12"/>
      <c r="G1636" s="12" t="s">
        <v>162</v>
      </c>
      <c r="H1636" s="15"/>
      <c r="I1636" s="19"/>
    </row>
    <row r="1637" spans="1:9">
      <c r="A1637" s="18" t="s">
        <v>228</v>
      </c>
      <c r="B1637" s="7"/>
      <c r="E1637" s="16" t="s">
        <v>163</v>
      </c>
      <c r="F1637" s="12"/>
      <c r="G1637" s="12" t="s">
        <v>162</v>
      </c>
      <c r="H1637" s="15"/>
      <c r="I1637" s="19"/>
    </row>
    <row r="1638" spans="1:9">
      <c r="A1638" s="18" t="s">
        <v>228</v>
      </c>
      <c r="B1638" s="18" t="s">
        <v>161</v>
      </c>
      <c r="F1638" s="17" t="s">
        <v>227</v>
      </c>
      <c r="G1638" s="17" t="s">
        <v>160</v>
      </c>
      <c r="H1638" s="15"/>
      <c r="I1638" s="19"/>
    </row>
    <row r="1639" spans="1:9">
      <c r="A1639" s="18" t="s">
        <v>228</v>
      </c>
      <c r="B1639" s="7"/>
      <c r="C1639" s="18" t="s">
        <v>159</v>
      </c>
      <c r="F1639" s="17"/>
      <c r="G1639" s="17" t="s">
        <v>158</v>
      </c>
      <c r="H1639" s="15"/>
      <c r="I1639" s="19"/>
    </row>
    <row r="1640" spans="1:9">
      <c r="A1640" s="18" t="s">
        <v>228</v>
      </c>
      <c r="B1640" s="7"/>
      <c r="D1640" s="16" t="s">
        <v>157</v>
      </c>
      <c r="F1640" s="12"/>
      <c r="G1640" s="12" t="s">
        <v>155</v>
      </c>
      <c r="H1640" s="15"/>
      <c r="I1640" s="19"/>
    </row>
    <row r="1641" spans="1:9">
      <c r="A1641" s="18" t="s">
        <v>228</v>
      </c>
      <c r="B1641" s="7"/>
      <c r="E1641" s="16" t="s">
        <v>156</v>
      </c>
      <c r="F1641" s="12"/>
      <c r="G1641" s="12" t="s">
        <v>155</v>
      </c>
      <c r="H1641" s="15"/>
      <c r="I1641" s="19"/>
    </row>
    <row r="1642" spans="1:9">
      <c r="A1642" s="18" t="s">
        <v>228</v>
      </c>
      <c r="B1642" s="7"/>
      <c r="D1642" s="16" t="s">
        <v>154</v>
      </c>
      <c r="F1642" s="12"/>
      <c r="G1642" s="12" t="s">
        <v>152</v>
      </c>
      <c r="H1642" s="15"/>
      <c r="I1642" s="19"/>
    </row>
    <row r="1643" spans="1:9">
      <c r="A1643" s="18" t="s">
        <v>228</v>
      </c>
      <c r="B1643" s="7"/>
      <c r="E1643" s="16" t="s">
        <v>153</v>
      </c>
      <c r="F1643" s="12"/>
      <c r="G1643" s="12" t="s">
        <v>152</v>
      </c>
      <c r="H1643" s="15"/>
      <c r="I1643" s="19"/>
    </row>
    <row r="1644" spans="1:9">
      <c r="A1644" s="18" t="s">
        <v>228</v>
      </c>
      <c r="B1644" s="7"/>
      <c r="D1644" s="16" t="s">
        <v>151</v>
      </c>
      <c r="F1644" s="12"/>
      <c r="G1644" s="12" t="s">
        <v>149</v>
      </c>
      <c r="H1644" s="15"/>
      <c r="I1644" s="19"/>
    </row>
    <row r="1645" spans="1:9">
      <c r="A1645" s="18" t="s">
        <v>228</v>
      </c>
      <c r="B1645" s="7"/>
      <c r="E1645" s="16" t="s">
        <v>150</v>
      </c>
      <c r="F1645" s="12"/>
      <c r="G1645" s="12" t="s">
        <v>149</v>
      </c>
      <c r="H1645" s="15"/>
      <c r="I1645" s="19"/>
    </row>
    <row r="1646" spans="1:9">
      <c r="A1646" s="18" t="s">
        <v>228</v>
      </c>
      <c r="B1646" s="7"/>
      <c r="D1646" s="16" t="s">
        <v>148</v>
      </c>
      <c r="F1646" s="12"/>
      <c r="G1646" s="12" t="s">
        <v>146</v>
      </c>
      <c r="H1646" s="15"/>
      <c r="I1646" s="19"/>
    </row>
    <row r="1647" spans="1:9">
      <c r="A1647" s="18" t="s">
        <v>228</v>
      </c>
      <c r="B1647" s="7"/>
      <c r="E1647" s="16" t="s">
        <v>147</v>
      </c>
      <c r="F1647" s="12"/>
      <c r="G1647" s="12" t="s">
        <v>146</v>
      </c>
      <c r="H1647" s="15"/>
      <c r="I1647" s="19"/>
    </row>
    <row r="1648" spans="1:9">
      <c r="A1648" s="18" t="s">
        <v>228</v>
      </c>
      <c r="B1648" s="7"/>
      <c r="C1648" s="18" t="s">
        <v>145</v>
      </c>
      <c r="F1648" s="17"/>
      <c r="G1648" s="17" t="s">
        <v>144</v>
      </c>
      <c r="H1648" s="15"/>
      <c r="I1648" s="19"/>
    </row>
    <row r="1649" spans="1:9">
      <c r="A1649" s="18" t="s">
        <v>228</v>
      </c>
      <c r="B1649" s="7"/>
      <c r="D1649" s="16" t="s">
        <v>143</v>
      </c>
      <c r="F1649" s="12"/>
      <c r="G1649" s="12" t="s">
        <v>141</v>
      </c>
      <c r="H1649" s="15"/>
      <c r="I1649" s="19"/>
    </row>
    <row r="1650" spans="1:9">
      <c r="A1650" s="18" t="s">
        <v>228</v>
      </c>
      <c r="B1650" s="7"/>
      <c r="E1650" s="16" t="s">
        <v>142</v>
      </c>
      <c r="F1650" s="12"/>
      <c r="G1650" s="12" t="s">
        <v>141</v>
      </c>
      <c r="H1650" s="15"/>
      <c r="I1650" s="19"/>
    </row>
    <row r="1651" spans="1:9">
      <c r="A1651" s="18" t="s">
        <v>228</v>
      </c>
      <c r="B1651" s="7"/>
      <c r="D1651" s="16" t="s">
        <v>140</v>
      </c>
      <c r="F1651" s="12"/>
      <c r="G1651" s="12" t="s">
        <v>139</v>
      </c>
      <c r="H1651" s="15"/>
      <c r="I1651" s="19"/>
    </row>
    <row r="1652" spans="1:9">
      <c r="A1652" s="18" t="s">
        <v>228</v>
      </c>
      <c r="B1652" s="7"/>
      <c r="E1652" s="16" t="s">
        <v>138</v>
      </c>
      <c r="F1652" s="12"/>
      <c r="G1652" s="12" t="s">
        <v>137</v>
      </c>
      <c r="H1652" s="21"/>
      <c r="I1652" s="19"/>
    </row>
    <row r="1653" spans="1:9">
      <c r="A1653" s="18" t="s">
        <v>228</v>
      </c>
      <c r="B1653" s="7"/>
      <c r="E1653" s="16" t="s">
        <v>136</v>
      </c>
      <c r="F1653" s="12"/>
      <c r="G1653" s="12" t="s">
        <v>135</v>
      </c>
      <c r="H1653" s="21"/>
      <c r="I1653" s="19"/>
    </row>
    <row r="1654" spans="1:9">
      <c r="A1654" s="18" t="s">
        <v>134</v>
      </c>
      <c r="B1654" s="7"/>
      <c r="F1654" s="17" t="s">
        <v>133</v>
      </c>
      <c r="G1654" s="17" t="s">
        <v>133</v>
      </c>
      <c r="H1654" s="20"/>
      <c r="I1654" s="19"/>
    </row>
    <row r="1655" spans="1:9">
      <c r="A1655" s="18" t="s">
        <v>134</v>
      </c>
      <c r="B1655" s="18" t="s">
        <v>132</v>
      </c>
      <c r="F1655" s="17" t="s">
        <v>133</v>
      </c>
      <c r="G1655" s="17" t="s">
        <v>131</v>
      </c>
      <c r="H1655" s="15"/>
      <c r="I1655" s="19"/>
    </row>
    <row r="1656" spans="1:9">
      <c r="A1656" s="18" t="s">
        <v>134</v>
      </c>
      <c r="B1656" s="7"/>
      <c r="C1656" s="18" t="s">
        <v>130</v>
      </c>
      <c r="F1656" s="17"/>
      <c r="G1656" s="17" t="s">
        <v>129</v>
      </c>
      <c r="H1656" s="15"/>
      <c r="I1656" s="19"/>
    </row>
    <row r="1657" spans="1:9">
      <c r="A1657" s="18" t="s">
        <v>134</v>
      </c>
      <c r="B1657" s="7"/>
      <c r="D1657" s="16" t="s">
        <v>128</v>
      </c>
      <c r="F1657" s="12"/>
      <c r="G1657" s="12" t="s">
        <v>126</v>
      </c>
      <c r="H1657" s="15"/>
      <c r="I1657" s="19"/>
    </row>
    <row r="1658" spans="1:9">
      <c r="A1658" s="18" t="s">
        <v>134</v>
      </c>
      <c r="B1658" s="7"/>
      <c r="E1658" s="16" t="s">
        <v>127</v>
      </c>
      <c r="F1658" s="12"/>
      <c r="G1658" s="12" t="s">
        <v>126</v>
      </c>
      <c r="H1658" s="15"/>
      <c r="I1658" s="19"/>
    </row>
    <row r="1659" spans="1:9">
      <c r="A1659" s="18" t="s">
        <v>134</v>
      </c>
      <c r="B1659" s="7"/>
      <c r="D1659" s="16" t="s">
        <v>125</v>
      </c>
      <c r="F1659" s="12"/>
      <c r="G1659" s="12" t="s">
        <v>123</v>
      </c>
      <c r="H1659" s="15"/>
      <c r="I1659" s="19"/>
    </row>
    <row r="1660" spans="1:9">
      <c r="A1660" s="18" t="s">
        <v>134</v>
      </c>
      <c r="B1660" s="7"/>
      <c r="E1660" s="16" t="s">
        <v>124</v>
      </c>
      <c r="F1660" s="12"/>
      <c r="G1660" s="12" t="s">
        <v>123</v>
      </c>
      <c r="H1660" s="15"/>
      <c r="I1660" s="19"/>
    </row>
    <row r="1661" spans="1:9">
      <c r="A1661" s="18" t="s">
        <v>134</v>
      </c>
      <c r="B1661" s="7"/>
      <c r="C1661" s="18" t="s">
        <v>122</v>
      </c>
      <c r="F1661" s="17"/>
      <c r="G1661" s="17" t="s">
        <v>119</v>
      </c>
      <c r="H1661" s="15"/>
      <c r="I1661" s="19"/>
    </row>
    <row r="1662" spans="1:9">
      <c r="A1662" s="18" t="s">
        <v>134</v>
      </c>
      <c r="B1662" s="7"/>
      <c r="D1662" s="16" t="s">
        <v>121</v>
      </c>
      <c r="F1662" s="12"/>
      <c r="G1662" s="12" t="s">
        <v>119</v>
      </c>
      <c r="H1662" s="15"/>
      <c r="I1662" s="19"/>
    </row>
    <row r="1663" spans="1:9">
      <c r="A1663" s="18" t="s">
        <v>134</v>
      </c>
      <c r="B1663" s="7"/>
      <c r="E1663" s="16" t="s">
        <v>120</v>
      </c>
      <c r="F1663" s="12"/>
      <c r="G1663" s="12" t="s">
        <v>119</v>
      </c>
      <c r="H1663" s="15"/>
      <c r="I1663" s="19"/>
    </row>
    <row r="1664" spans="1:9">
      <c r="A1664" s="18" t="s">
        <v>134</v>
      </c>
      <c r="B1664" s="7"/>
      <c r="C1664" s="18" t="s">
        <v>118</v>
      </c>
      <c r="F1664" s="17"/>
      <c r="G1664" s="17" t="s">
        <v>117</v>
      </c>
      <c r="H1664" s="15"/>
      <c r="I1664" s="19"/>
    </row>
    <row r="1665" spans="1:9">
      <c r="A1665" s="18" t="s">
        <v>134</v>
      </c>
      <c r="B1665" s="7"/>
      <c r="D1665" s="16" t="s">
        <v>116</v>
      </c>
      <c r="F1665" s="12"/>
      <c r="G1665" s="12" t="s">
        <v>114</v>
      </c>
      <c r="H1665" s="15"/>
      <c r="I1665" s="19"/>
    </row>
    <row r="1666" spans="1:9">
      <c r="A1666" s="18" t="s">
        <v>134</v>
      </c>
      <c r="B1666" s="7"/>
      <c r="E1666" s="16" t="s">
        <v>115</v>
      </c>
      <c r="F1666" s="12"/>
      <c r="G1666" s="12" t="s">
        <v>114</v>
      </c>
      <c r="H1666" s="15"/>
      <c r="I1666" s="19"/>
    </row>
    <row r="1667" spans="1:9">
      <c r="A1667" s="18" t="s">
        <v>134</v>
      </c>
      <c r="B1667" s="7"/>
      <c r="D1667" s="16" t="s">
        <v>113</v>
      </c>
      <c r="F1667" s="12"/>
      <c r="G1667" s="12" t="s">
        <v>111</v>
      </c>
      <c r="H1667" s="15"/>
      <c r="I1667" s="19"/>
    </row>
    <row r="1668" spans="1:9">
      <c r="A1668" s="18" t="s">
        <v>134</v>
      </c>
      <c r="B1668" s="7"/>
      <c r="E1668" s="16" t="s">
        <v>112</v>
      </c>
      <c r="F1668" s="12"/>
      <c r="G1668" s="12" t="s">
        <v>111</v>
      </c>
      <c r="H1668" s="15"/>
      <c r="I1668" s="19"/>
    </row>
    <row r="1669" spans="1:9">
      <c r="A1669" s="18" t="s">
        <v>134</v>
      </c>
      <c r="B1669" s="7"/>
      <c r="D1669" s="16" t="s">
        <v>110</v>
      </c>
      <c r="F1669" s="12"/>
      <c r="G1669" s="12" t="s">
        <v>108</v>
      </c>
      <c r="H1669" s="15"/>
      <c r="I1669" s="19"/>
    </row>
    <row r="1670" spans="1:9">
      <c r="A1670" s="18" t="s">
        <v>134</v>
      </c>
      <c r="B1670" s="7"/>
      <c r="E1670" s="16" t="s">
        <v>109</v>
      </c>
      <c r="F1670" s="12"/>
      <c r="G1670" s="12" t="s">
        <v>108</v>
      </c>
      <c r="H1670" s="21"/>
      <c r="I1670" s="19"/>
    </row>
    <row r="1671" spans="1:9">
      <c r="A1671" s="18" t="s">
        <v>134</v>
      </c>
      <c r="B1671" s="18" t="s">
        <v>107</v>
      </c>
      <c r="F1671" s="17" t="s">
        <v>133</v>
      </c>
      <c r="G1671" s="17" t="s">
        <v>106</v>
      </c>
      <c r="H1671" s="20"/>
      <c r="I1671" s="19"/>
    </row>
    <row r="1672" spans="1:9">
      <c r="A1672" s="18" t="s">
        <v>134</v>
      </c>
      <c r="B1672" s="7"/>
      <c r="C1672" s="18" t="s">
        <v>105</v>
      </c>
      <c r="F1672" s="17"/>
      <c r="G1672" s="17" t="s">
        <v>102</v>
      </c>
      <c r="H1672" s="20"/>
      <c r="I1672" s="19"/>
    </row>
    <row r="1673" spans="1:9">
      <c r="A1673" s="18" t="s">
        <v>134</v>
      </c>
      <c r="B1673" s="7"/>
      <c r="D1673" s="16" t="s">
        <v>104</v>
      </c>
      <c r="F1673" s="12"/>
      <c r="G1673" s="12" t="s">
        <v>102</v>
      </c>
      <c r="H1673" s="20"/>
      <c r="I1673" s="19"/>
    </row>
    <row r="1674" spans="1:9">
      <c r="A1674" s="18" t="s">
        <v>134</v>
      </c>
      <c r="B1674" s="7"/>
      <c r="E1674" s="16" t="s">
        <v>103</v>
      </c>
      <c r="F1674" s="12"/>
      <c r="G1674" s="12" t="s">
        <v>102</v>
      </c>
      <c r="H1674" s="20"/>
      <c r="I1674" s="19"/>
    </row>
    <row r="1675" spans="1:9">
      <c r="A1675" s="18" t="s">
        <v>134</v>
      </c>
      <c r="B1675" s="7"/>
      <c r="C1675" s="18" t="s">
        <v>101</v>
      </c>
      <c r="F1675" s="17"/>
      <c r="G1675" s="17" t="s">
        <v>100</v>
      </c>
      <c r="H1675" s="20"/>
      <c r="I1675" s="19"/>
    </row>
    <row r="1676" spans="1:9">
      <c r="A1676" s="18" t="s">
        <v>134</v>
      </c>
      <c r="B1676" s="7"/>
      <c r="D1676" s="16" t="s">
        <v>99</v>
      </c>
      <c r="F1676" s="12"/>
      <c r="G1676" s="12" t="s">
        <v>97</v>
      </c>
      <c r="H1676" s="20"/>
      <c r="I1676" s="19"/>
    </row>
    <row r="1677" spans="1:9">
      <c r="A1677" s="18" t="s">
        <v>134</v>
      </c>
      <c r="B1677" s="7"/>
      <c r="E1677" s="16" t="s">
        <v>98</v>
      </c>
      <c r="F1677" s="12"/>
      <c r="G1677" s="12" t="s">
        <v>97</v>
      </c>
      <c r="H1677" s="20"/>
      <c r="I1677" s="19"/>
    </row>
    <row r="1678" spans="1:9">
      <c r="A1678" s="18" t="s">
        <v>134</v>
      </c>
      <c r="B1678" s="7"/>
      <c r="D1678" s="16" t="s">
        <v>96</v>
      </c>
      <c r="F1678" s="12"/>
      <c r="G1678" s="12" t="s">
        <v>94</v>
      </c>
      <c r="H1678" s="20"/>
      <c r="I1678" s="19"/>
    </row>
    <row r="1679" spans="1:9">
      <c r="A1679" s="18" t="s">
        <v>134</v>
      </c>
      <c r="B1679" s="7"/>
      <c r="E1679" s="16" t="s">
        <v>95</v>
      </c>
      <c r="F1679" s="12"/>
      <c r="G1679" s="12" t="s">
        <v>94</v>
      </c>
      <c r="H1679" s="20"/>
      <c r="I1679" s="19"/>
    </row>
    <row r="1680" spans="1:9">
      <c r="A1680" s="18" t="s">
        <v>134</v>
      </c>
      <c r="B1680" s="7"/>
      <c r="D1680" s="16" t="s">
        <v>93</v>
      </c>
      <c r="F1680" s="12"/>
      <c r="G1680" s="12" t="s">
        <v>91</v>
      </c>
      <c r="H1680" s="20"/>
      <c r="I1680" s="19"/>
    </row>
    <row r="1681" spans="1:9">
      <c r="A1681" s="18" t="s">
        <v>134</v>
      </c>
      <c r="B1681" s="7"/>
      <c r="E1681" s="16" t="s">
        <v>92</v>
      </c>
      <c r="F1681" s="12"/>
      <c r="G1681" s="12" t="s">
        <v>91</v>
      </c>
      <c r="H1681" s="20"/>
      <c r="I1681" s="19"/>
    </row>
    <row r="1682" spans="1:9">
      <c r="A1682" s="18" t="s">
        <v>134</v>
      </c>
      <c r="B1682" s="7"/>
      <c r="D1682" s="16" t="s">
        <v>90</v>
      </c>
      <c r="F1682" s="12"/>
      <c r="G1682" s="12" t="s">
        <v>88</v>
      </c>
      <c r="H1682" s="15"/>
      <c r="I1682" s="19"/>
    </row>
    <row r="1683" spans="1:9">
      <c r="A1683" s="18" t="s">
        <v>134</v>
      </c>
      <c r="B1683" s="7"/>
      <c r="E1683" s="16" t="s">
        <v>89</v>
      </c>
      <c r="F1683" s="12"/>
      <c r="G1683" s="12" t="s">
        <v>88</v>
      </c>
      <c r="H1683" s="15"/>
      <c r="I1683" s="19"/>
    </row>
    <row r="1684" spans="1:9">
      <c r="A1684" s="18" t="s">
        <v>134</v>
      </c>
      <c r="B1684" s="7"/>
      <c r="D1684" s="16" t="s">
        <v>87</v>
      </c>
      <c r="F1684" s="12"/>
      <c r="G1684" s="12" t="s">
        <v>85</v>
      </c>
      <c r="H1684" s="15"/>
      <c r="I1684" s="19"/>
    </row>
    <row r="1685" spans="1:9">
      <c r="A1685" s="18" t="s">
        <v>134</v>
      </c>
      <c r="B1685" s="7"/>
      <c r="E1685" s="16" t="s">
        <v>86</v>
      </c>
      <c r="F1685" s="12"/>
      <c r="G1685" s="12" t="s">
        <v>85</v>
      </c>
      <c r="H1685" s="15"/>
      <c r="I1685" s="19"/>
    </row>
    <row r="1686" spans="1:9">
      <c r="A1686" s="18" t="s">
        <v>134</v>
      </c>
      <c r="B1686" s="7"/>
      <c r="D1686" s="16" t="s">
        <v>84</v>
      </c>
      <c r="F1686" s="12"/>
      <c r="G1686" s="12" t="s">
        <v>82</v>
      </c>
      <c r="H1686" s="15"/>
      <c r="I1686" s="19"/>
    </row>
    <row r="1687" spans="1:9">
      <c r="A1687" s="18" t="s">
        <v>134</v>
      </c>
      <c r="B1687" s="7"/>
      <c r="E1687" s="16" t="s">
        <v>83</v>
      </c>
      <c r="F1687" s="12"/>
      <c r="G1687" s="12" t="s">
        <v>82</v>
      </c>
      <c r="H1687" s="21"/>
      <c r="I1687" s="19"/>
    </row>
    <row r="1688" spans="1:9">
      <c r="A1688" s="18" t="s">
        <v>134</v>
      </c>
      <c r="B1688" s="7"/>
      <c r="C1688" s="18" t="s">
        <v>81</v>
      </c>
      <c r="F1688" s="17"/>
      <c r="G1688" s="17" t="s">
        <v>80</v>
      </c>
      <c r="H1688" s="20"/>
      <c r="I1688" s="19"/>
    </row>
    <row r="1689" spans="1:9">
      <c r="A1689" s="18" t="s">
        <v>134</v>
      </c>
      <c r="B1689" s="7"/>
      <c r="D1689" s="16" t="s">
        <v>79</v>
      </c>
      <c r="F1689" s="12"/>
      <c r="G1689" s="12" t="s">
        <v>77</v>
      </c>
      <c r="H1689" s="20"/>
      <c r="I1689" s="19"/>
    </row>
    <row r="1690" spans="1:9">
      <c r="A1690" s="18" t="s">
        <v>134</v>
      </c>
      <c r="B1690" s="7"/>
      <c r="E1690" s="16" t="s">
        <v>78</v>
      </c>
      <c r="F1690" s="12"/>
      <c r="G1690" s="12" t="s">
        <v>77</v>
      </c>
      <c r="H1690" s="20"/>
      <c r="I1690" s="19"/>
    </row>
    <row r="1691" spans="1:9">
      <c r="A1691" s="18" t="s">
        <v>134</v>
      </c>
      <c r="B1691" s="7"/>
      <c r="D1691" s="16" t="s">
        <v>76</v>
      </c>
      <c r="F1691" s="12"/>
      <c r="G1691" s="12" t="s">
        <v>74</v>
      </c>
      <c r="H1691" s="20"/>
      <c r="I1691" s="19"/>
    </row>
    <row r="1692" spans="1:9">
      <c r="A1692" s="18" t="s">
        <v>134</v>
      </c>
      <c r="B1692" s="7"/>
      <c r="E1692" s="16" t="s">
        <v>75</v>
      </c>
      <c r="F1692" s="12"/>
      <c r="G1692" s="12" t="s">
        <v>74</v>
      </c>
      <c r="H1692" s="20"/>
      <c r="I1692" s="19"/>
    </row>
    <row r="1693" spans="1:9">
      <c r="A1693" s="18" t="s">
        <v>134</v>
      </c>
      <c r="B1693" s="7"/>
      <c r="C1693" s="18" t="s">
        <v>73</v>
      </c>
      <c r="F1693" s="17"/>
      <c r="G1693" s="17" t="s">
        <v>70</v>
      </c>
      <c r="H1693" s="20"/>
      <c r="I1693" s="19"/>
    </row>
    <row r="1694" spans="1:9">
      <c r="A1694" s="18" t="s">
        <v>134</v>
      </c>
      <c r="B1694" s="7"/>
      <c r="D1694" s="16" t="s">
        <v>72</v>
      </c>
      <c r="F1694" s="12"/>
      <c r="G1694" s="12" t="s">
        <v>70</v>
      </c>
      <c r="H1694" s="20"/>
      <c r="I1694" s="19"/>
    </row>
    <row r="1695" spans="1:9">
      <c r="A1695" s="18" t="s">
        <v>134</v>
      </c>
      <c r="B1695" s="7"/>
      <c r="E1695" s="16" t="s">
        <v>71</v>
      </c>
      <c r="F1695" s="12"/>
      <c r="G1695" s="12" t="s">
        <v>70</v>
      </c>
      <c r="H1695" s="20"/>
      <c r="I1695" s="19"/>
    </row>
    <row r="1696" spans="1:9">
      <c r="A1696" s="18" t="s">
        <v>134</v>
      </c>
      <c r="B1696" s="18" t="s">
        <v>69</v>
      </c>
      <c r="F1696" s="17" t="s">
        <v>133</v>
      </c>
      <c r="G1696" s="17" t="s">
        <v>68</v>
      </c>
      <c r="H1696" s="20"/>
      <c r="I1696" s="19"/>
    </row>
    <row r="1697" spans="1:9">
      <c r="A1697" s="18" t="s">
        <v>134</v>
      </c>
      <c r="B1697" s="7"/>
      <c r="C1697" s="18" t="s">
        <v>67</v>
      </c>
      <c r="F1697" s="17"/>
      <c r="G1697" s="17" t="s">
        <v>64</v>
      </c>
      <c r="H1697" s="20"/>
      <c r="I1697" s="19"/>
    </row>
    <row r="1698" spans="1:9">
      <c r="A1698" s="18" t="s">
        <v>134</v>
      </c>
      <c r="B1698" s="7"/>
      <c r="D1698" s="16" t="s">
        <v>66</v>
      </c>
      <c r="F1698" s="12"/>
      <c r="G1698" s="12" t="s">
        <v>64</v>
      </c>
      <c r="H1698" s="20"/>
      <c r="I1698" s="19"/>
    </row>
    <row r="1699" spans="1:9">
      <c r="A1699" s="18" t="s">
        <v>134</v>
      </c>
      <c r="B1699" s="7"/>
      <c r="E1699" s="16" t="s">
        <v>65</v>
      </c>
      <c r="F1699" s="12"/>
      <c r="G1699" s="12" t="s">
        <v>64</v>
      </c>
      <c r="H1699" s="20"/>
      <c r="I1699" s="19"/>
    </row>
    <row r="1700" spans="1:9">
      <c r="A1700" s="18" t="s">
        <v>134</v>
      </c>
      <c r="B1700" s="7"/>
      <c r="C1700" s="18" t="s">
        <v>63</v>
      </c>
      <c r="F1700" s="17"/>
      <c r="G1700" s="17" t="s">
        <v>62</v>
      </c>
      <c r="H1700" s="20"/>
      <c r="I1700" s="19"/>
    </row>
    <row r="1701" spans="1:9">
      <c r="A1701" s="18" t="s">
        <v>134</v>
      </c>
      <c r="B1701" s="7"/>
      <c r="D1701" s="16" t="s">
        <v>61</v>
      </c>
      <c r="F1701" s="12"/>
      <c r="G1701" s="12" t="s">
        <v>59</v>
      </c>
      <c r="H1701" s="20"/>
      <c r="I1701" s="19"/>
    </row>
    <row r="1702" spans="1:9">
      <c r="A1702" s="18" t="s">
        <v>134</v>
      </c>
      <c r="B1702" s="7"/>
      <c r="E1702" s="16" t="s">
        <v>60</v>
      </c>
      <c r="F1702" s="12"/>
      <c r="G1702" s="12" t="s">
        <v>59</v>
      </c>
      <c r="H1702" s="20"/>
      <c r="I1702" s="19"/>
    </row>
    <row r="1703" spans="1:9">
      <c r="A1703" s="18" t="s">
        <v>134</v>
      </c>
      <c r="B1703" s="7"/>
      <c r="D1703" s="16" t="s">
        <v>58</v>
      </c>
      <c r="F1703" s="12"/>
      <c r="G1703" s="12" t="s">
        <v>56</v>
      </c>
      <c r="H1703" s="20"/>
      <c r="I1703" s="19"/>
    </row>
    <row r="1704" spans="1:9">
      <c r="A1704" s="18" t="s">
        <v>134</v>
      </c>
      <c r="B1704" s="7"/>
      <c r="E1704" s="16" t="s">
        <v>57</v>
      </c>
      <c r="F1704" s="12"/>
      <c r="G1704" s="12" t="s">
        <v>56</v>
      </c>
      <c r="H1704" s="20"/>
      <c r="I1704" s="19"/>
    </row>
    <row r="1705" spans="1:9">
      <c r="A1705" s="18" t="s">
        <v>134</v>
      </c>
      <c r="B1705" s="7"/>
      <c r="D1705" s="16" t="s">
        <v>55</v>
      </c>
      <c r="F1705" s="12"/>
      <c r="G1705" s="12" t="s">
        <v>53</v>
      </c>
      <c r="H1705" s="20"/>
      <c r="I1705" s="19"/>
    </row>
    <row r="1706" spans="1:9">
      <c r="A1706" s="18" t="s">
        <v>134</v>
      </c>
      <c r="B1706" s="7"/>
      <c r="E1706" s="16" t="s">
        <v>54</v>
      </c>
      <c r="F1706" s="12"/>
      <c r="G1706" s="12" t="s">
        <v>53</v>
      </c>
      <c r="H1706" s="20"/>
      <c r="I1706" s="19"/>
    </row>
    <row r="1707" spans="1:9">
      <c r="A1707" s="18" t="s">
        <v>134</v>
      </c>
      <c r="B1707" s="7"/>
      <c r="C1707" s="18" t="s">
        <v>52</v>
      </c>
      <c r="F1707" s="17"/>
      <c r="G1707" s="17" t="s">
        <v>50</v>
      </c>
      <c r="H1707" s="20"/>
      <c r="I1707" s="19"/>
    </row>
    <row r="1708" spans="1:9">
      <c r="A1708" s="18" t="s">
        <v>134</v>
      </c>
      <c r="B1708" s="7"/>
      <c r="D1708" s="16" t="s">
        <v>51</v>
      </c>
      <c r="F1708" s="12"/>
      <c r="G1708" s="12" t="s">
        <v>50</v>
      </c>
      <c r="H1708" s="20"/>
      <c r="I1708" s="19"/>
    </row>
    <row r="1709" spans="1:9">
      <c r="A1709" s="18" t="s">
        <v>134</v>
      </c>
      <c r="B1709" s="7"/>
      <c r="E1709" s="16" t="s">
        <v>49</v>
      </c>
      <c r="F1709" s="12"/>
      <c r="G1709" s="12" t="s">
        <v>48</v>
      </c>
      <c r="H1709" s="20"/>
      <c r="I1709" s="19"/>
    </row>
    <row r="1710" spans="1:9">
      <c r="A1710" s="18" t="s">
        <v>134</v>
      </c>
      <c r="B1710" s="7"/>
      <c r="E1710" s="16" t="s">
        <v>47</v>
      </c>
      <c r="F1710" s="12"/>
      <c r="G1710" s="12" t="s">
        <v>46</v>
      </c>
      <c r="H1710" s="20"/>
      <c r="I1710" s="19"/>
    </row>
    <row r="1711" spans="1:9" ht="16.5" customHeight="1">
      <c r="A1711" s="18" t="s">
        <v>134</v>
      </c>
      <c r="B1711" s="7"/>
      <c r="C1711" s="18" t="s">
        <v>45</v>
      </c>
      <c r="F1711" s="17"/>
      <c r="G1711" s="17" t="s">
        <v>42</v>
      </c>
      <c r="H1711" s="20"/>
      <c r="I1711" s="19"/>
    </row>
    <row r="1712" spans="1:9" ht="14.25" customHeight="1">
      <c r="A1712" s="18" t="s">
        <v>134</v>
      </c>
      <c r="B1712" s="7"/>
      <c r="D1712" s="16" t="s">
        <v>44</v>
      </c>
      <c r="F1712" s="12"/>
      <c r="G1712" s="12" t="s">
        <v>42</v>
      </c>
      <c r="H1712" s="20"/>
      <c r="I1712" s="19"/>
    </row>
    <row r="1713" spans="1:9" ht="17.25" customHeight="1">
      <c r="A1713" s="18" t="s">
        <v>134</v>
      </c>
      <c r="B1713" s="7"/>
      <c r="E1713" s="16" t="s">
        <v>43</v>
      </c>
      <c r="F1713" s="12"/>
      <c r="G1713" s="12" t="s">
        <v>42</v>
      </c>
      <c r="H1713" s="20"/>
      <c r="I1713" s="19"/>
    </row>
    <row r="1714" spans="1:9">
      <c r="A1714" s="18" t="s">
        <v>134</v>
      </c>
      <c r="B1714" s="7"/>
      <c r="C1714" s="18" t="s">
        <v>41</v>
      </c>
      <c r="F1714" s="17"/>
      <c r="G1714" s="17" t="s">
        <v>32</v>
      </c>
      <c r="H1714" s="20"/>
      <c r="I1714" s="19"/>
    </row>
    <row r="1715" spans="1:9">
      <c r="A1715" s="18" t="s">
        <v>134</v>
      </c>
      <c r="B1715" s="7"/>
      <c r="D1715" s="16" t="s">
        <v>40</v>
      </c>
      <c r="F1715" s="12"/>
      <c r="G1715" s="12" t="s">
        <v>38</v>
      </c>
      <c r="H1715" s="20"/>
      <c r="I1715" s="19"/>
    </row>
    <row r="1716" spans="1:9">
      <c r="A1716" s="18" t="s">
        <v>134</v>
      </c>
      <c r="B1716" s="7"/>
      <c r="E1716" s="16" t="s">
        <v>39</v>
      </c>
      <c r="F1716" s="12"/>
      <c r="G1716" s="12" t="s">
        <v>38</v>
      </c>
      <c r="H1716" s="20"/>
      <c r="I1716" s="19"/>
    </row>
    <row r="1717" spans="1:9">
      <c r="A1717" s="18" t="s">
        <v>134</v>
      </c>
      <c r="B1717" s="7"/>
      <c r="D1717" s="16" t="s">
        <v>37</v>
      </c>
      <c r="F1717" s="12"/>
      <c r="G1717" s="12" t="s">
        <v>36</v>
      </c>
      <c r="H1717" s="20"/>
      <c r="I1717" s="19"/>
    </row>
    <row r="1718" spans="1:9">
      <c r="A1718" s="18" t="s">
        <v>134</v>
      </c>
      <c r="B1718" s="7"/>
      <c r="D1718" s="22"/>
      <c r="E1718" s="16" t="s">
        <v>35</v>
      </c>
      <c r="F1718" s="12"/>
      <c r="G1718" s="12" t="s">
        <v>34</v>
      </c>
      <c r="H1718" s="20"/>
      <c r="I1718" s="19"/>
    </row>
    <row r="1719" spans="1:9">
      <c r="A1719" s="18" t="s">
        <v>134</v>
      </c>
      <c r="B1719" s="7"/>
      <c r="E1719" s="16" t="s">
        <v>33</v>
      </c>
      <c r="F1719" s="12"/>
      <c r="G1719" s="12" t="s">
        <v>32</v>
      </c>
      <c r="H1719" s="20"/>
      <c r="I1719" s="19"/>
    </row>
    <row r="1720" spans="1:9">
      <c r="A1720" s="18" t="s">
        <v>31</v>
      </c>
      <c r="B1720" s="7"/>
      <c r="F1720" s="17" t="s">
        <v>30</v>
      </c>
      <c r="G1720" s="17" t="s">
        <v>30</v>
      </c>
      <c r="H1720" s="20"/>
      <c r="I1720" s="19"/>
    </row>
    <row r="1721" spans="1:9">
      <c r="A1721" s="18" t="s">
        <v>31</v>
      </c>
      <c r="B1721" s="18" t="s">
        <v>29</v>
      </c>
      <c r="F1721" s="17" t="s">
        <v>30</v>
      </c>
      <c r="G1721" s="17" t="s">
        <v>25</v>
      </c>
      <c r="H1721" s="15"/>
      <c r="I1721" s="19"/>
    </row>
    <row r="1722" spans="1:9">
      <c r="A1722" s="18" t="s">
        <v>31</v>
      </c>
      <c r="B1722" s="7"/>
      <c r="C1722" s="18" t="s">
        <v>28</v>
      </c>
      <c r="F1722" s="17"/>
      <c r="G1722" s="17" t="s">
        <v>25</v>
      </c>
      <c r="H1722" s="15"/>
      <c r="I1722" s="19"/>
    </row>
    <row r="1723" spans="1:9">
      <c r="A1723" s="18" t="s">
        <v>31</v>
      </c>
      <c r="B1723" s="7"/>
      <c r="D1723" s="16" t="s">
        <v>27</v>
      </c>
      <c r="F1723" s="12"/>
      <c r="G1723" s="12" t="s">
        <v>25</v>
      </c>
      <c r="H1723" s="15"/>
      <c r="I1723" s="19"/>
    </row>
    <row r="1724" spans="1:9">
      <c r="A1724" s="18" t="s">
        <v>31</v>
      </c>
      <c r="B1724" s="7"/>
      <c r="E1724" s="16" t="s">
        <v>26</v>
      </c>
      <c r="F1724" s="12"/>
      <c r="G1724" s="12" t="s">
        <v>25</v>
      </c>
      <c r="H1724" s="15"/>
      <c r="I1724" s="19"/>
    </row>
    <row r="1725" spans="1:9">
      <c r="A1725" s="18" t="s">
        <v>31</v>
      </c>
      <c r="B1725" s="18" t="s">
        <v>24</v>
      </c>
      <c r="E1725" s="13"/>
      <c r="F1725" s="17" t="s">
        <v>30</v>
      </c>
      <c r="G1725" s="17" t="s">
        <v>23</v>
      </c>
      <c r="H1725" s="15"/>
      <c r="I1725" s="19"/>
    </row>
    <row r="1726" spans="1:9">
      <c r="A1726" s="18" t="s">
        <v>31</v>
      </c>
      <c r="B1726" s="7"/>
      <c r="C1726" s="18" t="s">
        <v>22</v>
      </c>
      <c r="F1726" s="17"/>
      <c r="G1726" s="17" t="s">
        <v>19</v>
      </c>
      <c r="H1726" s="15"/>
      <c r="I1726" s="19"/>
    </row>
    <row r="1727" spans="1:9">
      <c r="A1727" s="18" t="s">
        <v>31</v>
      </c>
      <c r="B1727" s="7"/>
      <c r="D1727" s="16" t="s">
        <v>21</v>
      </c>
      <c r="F1727" s="12"/>
      <c r="G1727" s="12" t="s">
        <v>19</v>
      </c>
      <c r="H1727" s="15"/>
      <c r="I1727" s="19"/>
    </row>
    <row r="1728" spans="1:9">
      <c r="A1728" s="18" t="s">
        <v>31</v>
      </c>
      <c r="B1728" s="7"/>
      <c r="E1728" s="16" t="s">
        <v>20</v>
      </c>
      <c r="F1728" s="12"/>
      <c r="G1728" s="12" t="s">
        <v>19</v>
      </c>
      <c r="H1728" s="15"/>
      <c r="I1728" s="19"/>
    </row>
    <row r="1729" spans="1:9">
      <c r="A1729" s="18" t="s">
        <v>31</v>
      </c>
      <c r="B1729" s="7"/>
      <c r="C1729" s="18" t="s">
        <v>18</v>
      </c>
      <c r="F1729" s="17"/>
      <c r="G1729" s="17" t="s">
        <v>15</v>
      </c>
      <c r="H1729" s="15"/>
      <c r="I1729" s="19"/>
    </row>
    <row r="1730" spans="1:9">
      <c r="A1730" s="18" t="s">
        <v>31</v>
      </c>
      <c r="B1730" s="7"/>
      <c r="D1730" s="16" t="s">
        <v>17</v>
      </c>
      <c r="F1730" s="12"/>
      <c r="G1730" s="12" t="s">
        <v>15</v>
      </c>
      <c r="H1730" s="15"/>
      <c r="I1730" s="19"/>
    </row>
    <row r="1731" spans="1:9">
      <c r="A1731" s="18" t="s">
        <v>31</v>
      </c>
      <c r="B1731" s="7"/>
      <c r="E1731" s="16" t="s">
        <v>16</v>
      </c>
      <c r="F1731" s="12"/>
      <c r="G1731" s="12" t="s">
        <v>15</v>
      </c>
      <c r="H1731" s="21"/>
      <c r="I1731" s="19"/>
    </row>
    <row r="1732" spans="1:9">
      <c r="A1732" s="18" t="s">
        <v>14</v>
      </c>
      <c r="B1732" s="7"/>
      <c r="F1732" s="17" t="s">
        <v>13</v>
      </c>
      <c r="G1732" s="17" t="s">
        <v>13</v>
      </c>
      <c r="H1732" s="20"/>
      <c r="I1732" s="19"/>
    </row>
    <row r="1733" spans="1:9">
      <c r="A1733" s="18" t="s">
        <v>14</v>
      </c>
      <c r="B1733" s="18" t="s">
        <v>12</v>
      </c>
      <c r="F1733" s="17" t="s">
        <v>13</v>
      </c>
      <c r="G1733" s="17" t="s">
        <v>8</v>
      </c>
      <c r="H1733" s="15"/>
      <c r="I1733" s="14"/>
    </row>
    <row r="1734" spans="1:9">
      <c r="A1734" s="18" t="s">
        <v>14</v>
      </c>
      <c r="B1734" s="7"/>
      <c r="C1734" s="18" t="s">
        <v>11</v>
      </c>
      <c r="F1734" s="17"/>
      <c r="G1734" s="17" t="s">
        <v>8</v>
      </c>
      <c r="H1734" s="15"/>
      <c r="I1734" s="14"/>
    </row>
    <row r="1735" spans="1:9">
      <c r="A1735" s="18" t="s">
        <v>14</v>
      </c>
      <c r="B1735" s="7"/>
      <c r="D1735" s="16" t="s">
        <v>10</v>
      </c>
      <c r="F1735" s="12"/>
      <c r="G1735" s="12" t="s">
        <v>8</v>
      </c>
      <c r="H1735" s="15"/>
      <c r="I1735" s="14"/>
    </row>
    <row r="1736" spans="1:9">
      <c r="A1736" s="18" t="s">
        <v>14</v>
      </c>
      <c r="B1736" s="7"/>
      <c r="E1736" s="13" t="s">
        <v>9</v>
      </c>
      <c r="F1736" s="12"/>
      <c r="G1736" s="12" t="s">
        <v>8</v>
      </c>
      <c r="H1736" s="11"/>
      <c r="I1736" s="10"/>
    </row>
  </sheetData>
  <autoFilter ref="A2:I1736" xr:uid="{E419BE47-3990-44A2-B48A-96304FCE0C6B}"/>
  <mergeCells count="1">
    <mergeCell ref="B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CB32-9275-4D1D-A504-7A494361E8A8}">
  <dimension ref="B4:BU34"/>
  <sheetViews>
    <sheetView showGridLines="0" showRowColHeaders="0" tabSelected="1" topLeftCell="A4" workbookViewId="0">
      <selection activeCell="DC28" sqref="DC28"/>
    </sheetView>
  </sheetViews>
  <sheetFormatPr defaultColWidth="2" defaultRowHeight="15"/>
  <sheetData>
    <row r="4" spans="2:73">
      <c r="AA4" t="s">
        <v>3738</v>
      </c>
    </row>
    <row r="6" spans="2:73">
      <c r="G6" t="s">
        <v>3779</v>
      </c>
    </row>
    <row r="7" spans="2:73">
      <c r="B7" t="s">
        <v>3740</v>
      </c>
      <c r="G7" t="s">
        <v>3741</v>
      </c>
      <c r="Y7" s="105" t="s">
        <v>3</v>
      </c>
      <c r="Z7" s="105"/>
      <c r="AA7" s="105"/>
      <c r="AB7" s="105"/>
      <c r="AC7" s="105"/>
    </row>
    <row r="8" spans="2:73">
      <c r="B8" t="s">
        <v>3756</v>
      </c>
      <c r="G8" t="s">
        <v>3757</v>
      </c>
      <c r="AN8" s="6"/>
    </row>
    <row r="9" spans="2:73">
      <c r="B9" t="s">
        <v>3739</v>
      </c>
      <c r="G9" s="109" t="s">
        <v>3778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</row>
    <row r="10" spans="2:73">
      <c r="G10" s="109" t="s">
        <v>3845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</row>
    <row r="11" spans="2:73">
      <c r="G11" s="109" t="s">
        <v>3846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</row>
    <row r="12" spans="2:73">
      <c r="G12" t="s">
        <v>3789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2:73">
      <c r="G13" t="s">
        <v>3814</v>
      </c>
      <c r="H13" s="84"/>
      <c r="I13" s="84"/>
      <c r="J13" s="84"/>
      <c r="K13" s="84"/>
      <c r="L13" s="84"/>
      <c r="M13" s="84"/>
      <c r="N13" s="84"/>
      <c r="O13" s="84"/>
      <c r="Q13" t="s">
        <v>3815</v>
      </c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2:73">
      <c r="Q14" t="s">
        <v>3840</v>
      </c>
      <c r="AC14" s="84"/>
      <c r="AD14" s="84"/>
      <c r="AE14" s="84"/>
      <c r="AF14" s="84"/>
      <c r="AG14" s="84"/>
      <c r="AH14" s="84"/>
    </row>
    <row r="15" spans="2:73">
      <c r="B15" s="108" t="s">
        <v>3678</v>
      </c>
      <c r="C15" s="108"/>
      <c r="D15" s="108"/>
      <c r="E15" s="108"/>
      <c r="F15" s="108"/>
      <c r="G15" s="108"/>
      <c r="H15" s="108"/>
      <c r="K15" s="2" t="s">
        <v>3780</v>
      </c>
    </row>
    <row r="16" spans="2:73">
      <c r="K16" t="s">
        <v>3812</v>
      </c>
    </row>
    <row r="17" spans="2:49">
      <c r="K17" t="s">
        <v>3761</v>
      </c>
    </row>
    <row r="18" spans="2:49">
      <c r="K18" t="s">
        <v>3847</v>
      </c>
      <c r="V18" s="2"/>
    </row>
    <row r="19" spans="2:49">
      <c r="K19" t="s">
        <v>3813</v>
      </c>
      <c r="V19" s="2"/>
    </row>
    <row r="20" spans="2:49">
      <c r="K20" t="s">
        <v>3848</v>
      </c>
      <c r="V20" s="2"/>
    </row>
    <row r="21" spans="2:49">
      <c r="B21" s="106"/>
      <c r="C21" s="106"/>
      <c r="D21" s="106"/>
      <c r="K21" t="s">
        <v>3852</v>
      </c>
    </row>
    <row r="22" spans="2:49">
      <c r="B22" s="107"/>
      <c r="C22" s="107"/>
      <c r="D22" s="107"/>
      <c r="K22" t="s">
        <v>3851</v>
      </c>
    </row>
    <row r="23" spans="2:49">
      <c r="B23" s="103"/>
      <c r="C23" s="103"/>
      <c r="D23" s="103"/>
      <c r="K23" t="s">
        <v>3850</v>
      </c>
    </row>
    <row r="24" spans="2:49">
      <c r="B24" s="104" t="s">
        <v>3771</v>
      </c>
      <c r="C24" s="104"/>
      <c r="D24" s="104"/>
      <c r="E24" s="104"/>
      <c r="F24" s="104"/>
      <c r="G24" s="104"/>
      <c r="H24" s="104"/>
      <c r="I24" s="104"/>
      <c r="J24" s="2"/>
      <c r="K24" s="2" t="s">
        <v>3772</v>
      </c>
      <c r="L24" s="2"/>
      <c r="M24" s="2"/>
    </row>
    <row r="25" spans="2:49">
      <c r="B25" s="104" t="s">
        <v>3773</v>
      </c>
      <c r="C25" s="104"/>
      <c r="D25" s="104"/>
      <c r="E25" s="104"/>
      <c r="F25" s="104"/>
      <c r="G25" s="104"/>
      <c r="H25" s="104"/>
      <c r="I25" s="104"/>
      <c r="J25" s="2"/>
      <c r="K25" s="2"/>
      <c r="L25" s="2" t="s">
        <v>3776</v>
      </c>
      <c r="M25" s="2"/>
    </row>
    <row r="26" spans="2:49">
      <c r="B26" s="104" t="s">
        <v>3774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O26" t="s">
        <v>3775</v>
      </c>
    </row>
    <row r="27" spans="2:49">
      <c r="B27" s="104" t="s">
        <v>3788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G27" s="110" t="s">
        <v>3841</v>
      </c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</row>
    <row r="28" spans="2:49">
      <c r="B28" s="2" t="s">
        <v>3849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</row>
    <row r="29" spans="2:49">
      <c r="B29" s="104" t="s">
        <v>3842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5" t="s">
        <v>3843</v>
      </c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97"/>
      <c r="AO29" s="97"/>
      <c r="AP29" s="97"/>
      <c r="AQ29" s="97"/>
      <c r="AR29" s="97"/>
      <c r="AS29" s="97"/>
      <c r="AT29" s="97"/>
      <c r="AU29" s="97"/>
      <c r="AV29" s="97"/>
      <c r="AW29" s="97"/>
    </row>
    <row r="30" spans="2:49">
      <c r="V30" s="96"/>
    </row>
    <row r="34" spans="28:28">
      <c r="AB34" s="2"/>
    </row>
  </sheetData>
  <sheetProtection algorithmName="SHA-512" hashValue="G9kYvmE/XgVeanUyoS5LCHBVABYSXtwpnSLvSJlJg65+dKrGJCyYpViGLL8manZFjbPkI22pMlfmJpdF3awTMg==" saltValue="1+Wb40Io9mOnj0/s8CW9wg==" spinCount="100000" sheet="1" objects="1" scenarios="1"/>
  <mergeCells count="15">
    <mergeCell ref="AG27:AW27"/>
    <mergeCell ref="B29:R29"/>
    <mergeCell ref="S29:AM29"/>
    <mergeCell ref="B25:I25"/>
    <mergeCell ref="B26:M26"/>
    <mergeCell ref="B27:AE27"/>
    <mergeCell ref="B23:D23"/>
    <mergeCell ref="B24:I24"/>
    <mergeCell ref="Y7:AC7"/>
    <mergeCell ref="B21:D21"/>
    <mergeCell ref="B22:D22"/>
    <mergeCell ref="B15:H15"/>
    <mergeCell ref="G11:BU11"/>
    <mergeCell ref="G10:BU10"/>
    <mergeCell ref="G9:BU9"/>
  </mergeCells>
  <hyperlinks>
    <hyperlink ref="Y7" r:id="rId1" xr:uid="{37236C7C-4AD5-4673-814A-814B8D5B0CB6}"/>
    <hyperlink ref="AG27" r:id="rId2" xr:uid="{11F4F21D-A2CC-44E8-A197-BC18317153FC}"/>
    <hyperlink ref="S29" r:id="rId3" xr:uid="{AAC175E3-89BF-4153-8AE1-D3AF6809EC95}"/>
  </hyperlinks>
  <pageMargins left="0.7" right="0.7" top="1.25" bottom="1.25" header="0.3" footer="0.3"/>
  <pageSetup paperSize="9" orientation="landscape" r:id="rId4"/>
  <headerFooter>
    <oddHeader>&amp;L               &amp;G
&amp;"Times New Roman,Podebljano"&amp;10REPUBLIKA HRVATSKA
&amp;"Times New Roman,Uobičajeno"&amp;9MINISTARSTVO GOSPODARSTVA&amp;C&amp;"Times New Roman,Uobičajeno"
&amp;"Times New Roman,Podebljano"&amp;14List 1. Upute za popunjavanj&amp;12e</oddHeader>
    <oddFooter>&amp;C&amp;P/&amp;N&amp;R&amp;D</oddFooter>
  </headerFooter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2721-6CDA-4E47-B906-C1EEAD2C831D}">
  <dimension ref="A1:T43"/>
  <sheetViews>
    <sheetView topLeftCell="A34" workbookViewId="0">
      <selection activeCell="C40" sqref="C40:C42"/>
    </sheetView>
  </sheetViews>
  <sheetFormatPr defaultRowHeight="15"/>
  <cols>
    <col min="2" max="2" width="18.140625" customWidth="1"/>
    <col min="3" max="11" width="7.5703125" customWidth="1"/>
  </cols>
  <sheetData>
    <row r="1" spans="1:20">
      <c r="C1" s="108" t="s">
        <v>3790</v>
      </c>
      <c r="D1" s="108"/>
      <c r="E1" s="108"/>
      <c r="F1" s="108" t="s">
        <v>3791</v>
      </c>
      <c r="G1" s="108"/>
      <c r="H1" s="108"/>
      <c r="I1" s="108" t="s">
        <v>3792</v>
      </c>
      <c r="J1" s="108"/>
      <c r="K1" s="108"/>
      <c r="L1" s="108" t="s">
        <v>3793</v>
      </c>
      <c r="M1" s="108"/>
      <c r="N1" s="108"/>
      <c r="O1" s="108" t="s">
        <v>3794</v>
      </c>
      <c r="P1" s="108"/>
      <c r="Q1" s="108"/>
      <c r="R1" s="108" t="s">
        <v>3795</v>
      </c>
      <c r="S1" s="108"/>
      <c r="T1" s="108"/>
    </row>
    <row r="2" spans="1:20">
      <c r="C2" t="s">
        <v>3818</v>
      </c>
      <c r="D2" t="s">
        <v>3770</v>
      </c>
      <c r="E2" t="s">
        <v>3736</v>
      </c>
      <c r="F2" t="s">
        <v>3818</v>
      </c>
      <c r="G2" t="s">
        <v>3770</v>
      </c>
      <c r="H2" t="s">
        <v>3736</v>
      </c>
      <c r="I2" t="s">
        <v>3818</v>
      </c>
      <c r="J2" t="s">
        <v>3770</v>
      </c>
      <c r="K2" t="s">
        <v>3736</v>
      </c>
      <c r="L2" t="s">
        <v>3818</v>
      </c>
      <c r="M2" t="s">
        <v>3770</v>
      </c>
      <c r="N2" t="s">
        <v>3736</v>
      </c>
      <c r="O2" t="s">
        <v>3818</v>
      </c>
      <c r="P2" t="s">
        <v>3770</v>
      </c>
      <c r="Q2" t="s">
        <v>3736</v>
      </c>
      <c r="R2" t="s">
        <v>3818</v>
      </c>
      <c r="S2" t="s">
        <v>3770</v>
      </c>
      <c r="T2" t="s">
        <v>3736</v>
      </c>
    </row>
    <row r="3" spans="1:20">
      <c r="A3" t="s">
        <v>3769</v>
      </c>
      <c r="B3" s="66" t="s">
        <v>3674</v>
      </c>
      <c r="C3" s="91">
        <f>'Potrosnja energije ETC-1'!L6</f>
        <v>0</v>
      </c>
      <c r="D3" s="91">
        <f>'Potrosnja energije ETC-1'!F6</f>
        <v>0</v>
      </c>
      <c r="E3">
        <f>'Potrosnja energije ETC-1'!N6</f>
        <v>0</v>
      </c>
      <c r="F3">
        <f>'Potrosnja energije ETC-2'!L6</f>
        <v>0</v>
      </c>
      <c r="G3" s="91">
        <f>'Potrosnja energije ETC-2'!F6</f>
        <v>0</v>
      </c>
      <c r="H3">
        <f>'Potrosnja energije ETC-2'!N6</f>
        <v>0</v>
      </c>
      <c r="I3">
        <f>'Potrosnja energije ETC-3'!L6</f>
        <v>0</v>
      </c>
      <c r="J3" s="91">
        <f>'Potrosnja energije ETC-3'!F6</f>
        <v>0</v>
      </c>
      <c r="K3">
        <f>'Potrosnja energije ETC-3'!N6</f>
        <v>0</v>
      </c>
      <c r="L3">
        <f>'Potrosnja energije ETC-4'!L6</f>
        <v>0</v>
      </c>
      <c r="M3" s="91">
        <f>'Potrosnja energije ETC-4'!F6</f>
        <v>0</v>
      </c>
      <c r="N3">
        <f>'Potrosnja energije ETC-4'!N6</f>
        <v>0</v>
      </c>
      <c r="O3">
        <f>'Potrosnja energije ETC-5'!L6</f>
        <v>0</v>
      </c>
      <c r="P3" s="91">
        <f>'Potrosnja energije ETC-5'!F6</f>
        <v>0</v>
      </c>
      <c r="Q3">
        <f>'Potrosnja energije ETC-5'!N6</f>
        <v>0</v>
      </c>
      <c r="R3">
        <f>'Potrosnja energije ETC-6'!L6</f>
        <v>0</v>
      </c>
      <c r="S3" s="91">
        <f>'Potrosnja energije ETC-6'!F6</f>
        <v>0</v>
      </c>
      <c r="T3">
        <f>'Potrosnja energije ETC-6'!N6</f>
        <v>0</v>
      </c>
    </row>
    <row r="4" spans="1:20">
      <c r="A4" s="90">
        <f>'Opci podatci o poduzecu'!$AL$4</f>
        <v>2025</v>
      </c>
      <c r="B4" s="53" t="s">
        <v>3672</v>
      </c>
      <c r="C4" s="91">
        <f>'Potrosnja energije ETC-1'!L7</f>
        <v>0</v>
      </c>
      <c r="D4" s="91">
        <f>'Potrosnja energije ETC-1'!M7</f>
        <v>0</v>
      </c>
      <c r="E4" s="91">
        <f>'Potrosnja energije ETC-1'!N7</f>
        <v>0</v>
      </c>
      <c r="F4" s="91">
        <f>'Potrosnja energije ETC-2'!L7</f>
        <v>0</v>
      </c>
      <c r="G4">
        <f>'Potrosnja energije ETC-2'!M7</f>
        <v>0</v>
      </c>
      <c r="H4">
        <f>'Potrosnja energije ETC-2'!N7</f>
        <v>0</v>
      </c>
      <c r="I4">
        <f>'Potrosnja energije ETC-3'!L7</f>
        <v>0</v>
      </c>
      <c r="J4">
        <f>'Potrosnja energije ETC-3'!M7</f>
        <v>0</v>
      </c>
      <c r="K4">
        <f>'Potrosnja energije ETC-3'!N7</f>
        <v>0</v>
      </c>
      <c r="L4">
        <f>'Potrosnja energije ETC-4'!L7</f>
        <v>0</v>
      </c>
      <c r="M4">
        <f>'Potrosnja energije ETC-4'!M7</f>
        <v>0</v>
      </c>
      <c r="N4">
        <f>'Potrosnja energije ETC-4'!N7</f>
        <v>0</v>
      </c>
      <c r="O4">
        <f>'Potrosnja energije ETC-5'!L7</f>
        <v>0</v>
      </c>
      <c r="P4">
        <f>'Potrosnja energije ETC-5'!M7</f>
        <v>0</v>
      </c>
      <c r="Q4">
        <f>'Potrosnja energije ETC-5'!N7</f>
        <v>0</v>
      </c>
      <c r="R4">
        <f>'Potrosnja energije ETC-6'!L7</f>
        <v>0</v>
      </c>
      <c r="S4">
        <f>'Potrosnja energije ETC-6'!M7</f>
        <v>0</v>
      </c>
      <c r="T4">
        <f>'Potrosnja energije ETC-6'!N7</f>
        <v>0</v>
      </c>
    </row>
    <row r="5" spans="1:20">
      <c r="B5" s="66" t="s">
        <v>3673</v>
      </c>
      <c r="C5" s="91">
        <f>'Potrosnja energije ETC-1'!L8</f>
        <v>0</v>
      </c>
      <c r="D5" s="91">
        <f>'Potrosnja energije ETC-1'!M8</f>
        <v>0</v>
      </c>
      <c r="E5">
        <f>'Potrosnja energije ETC-1'!N8</f>
        <v>0</v>
      </c>
      <c r="F5">
        <f>'Potrosnja energije ETC-2'!L8</f>
        <v>0</v>
      </c>
      <c r="G5">
        <f>'Potrosnja energije ETC-2'!M8</f>
        <v>0</v>
      </c>
      <c r="H5">
        <f>'Potrosnja energije ETC-2'!N8</f>
        <v>0</v>
      </c>
      <c r="I5">
        <f>'Potrosnja energije ETC-3'!L8</f>
        <v>0</v>
      </c>
      <c r="J5">
        <f>'Potrosnja energije ETC-3'!M8</f>
        <v>0</v>
      </c>
      <c r="K5">
        <f>'Potrosnja energije ETC-3'!N8</f>
        <v>0</v>
      </c>
      <c r="L5">
        <f>'Potrosnja energije ETC-4'!L8</f>
        <v>0</v>
      </c>
      <c r="M5">
        <f>'Potrosnja energije ETC-4'!M8</f>
        <v>0</v>
      </c>
      <c r="N5">
        <f>'Potrosnja energije ETC-4'!N8</f>
        <v>0</v>
      </c>
      <c r="O5">
        <f>'Potrosnja energije ETC-5'!L8</f>
        <v>0</v>
      </c>
      <c r="P5">
        <f>'Potrosnja energije ETC-5'!M8</f>
        <v>0</v>
      </c>
      <c r="Q5">
        <f>'Potrosnja energije ETC-5'!N8</f>
        <v>0</v>
      </c>
      <c r="R5">
        <f>'Potrosnja energije ETC-6'!L8</f>
        <v>0</v>
      </c>
      <c r="S5">
        <f>'Potrosnja energije ETC-6'!M8</f>
        <v>0</v>
      </c>
      <c r="T5">
        <f>'Potrosnja energije ETC-6'!N8</f>
        <v>0</v>
      </c>
    </row>
    <row r="6" spans="1:20">
      <c r="B6" s="66" t="s">
        <v>3669</v>
      </c>
      <c r="C6" s="91">
        <f>'Potrosnja energije ETC-1'!L9</f>
        <v>0</v>
      </c>
      <c r="D6" s="91">
        <f>'Potrosnja energije ETC-1'!M9</f>
        <v>0</v>
      </c>
      <c r="E6">
        <f>'Potrosnja energije ETC-1'!N9</f>
        <v>0</v>
      </c>
      <c r="F6">
        <f>'Potrosnja energije ETC-2'!L9</f>
        <v>0</v>
      </c>
      <c r="G6">
        <f>'Potrosnja energije ETC-2'!M9</f>
        <v>0</v>
      </c>
      <c r="H6">
        <f>'Potrosnja energije ETC-2'!N9</f>
        <v>0</v>
      </c>
      <c r="I6">
        <f>'Potrosnja energije ETC-3'!L9</f>
        <v>0</v>
      </c>
      <c r="J6">
        <f>'Potrosnja energije ETC-3'!M9</f>
        <v>0</v>
      </c>
      <c r="K6">
        <f>'Potrosnja energije ETC-3'!N9</f>
        <v>0</v>
      </c>
      <c r="L6">
        <f>'Potrosnja energije ETC-4'!L9</f>
        <v>0</v>
      </c>
      <c r="M6">
        <f>'Potrosnja energije ETC-4'!M9</f>
        <v>0</v>
      </c>
      <c r="N6">
        <f>'Potrosnja energije ETC-4'!N9</f>
        <v>0</v>
      </c>
      <c r="O6">
        <f>'Potrosnja energije ETC-5'!L9</f>
        <v>0</v>
      </c>
      <c r="P6">
        <f>'Potrosnja energije ETC-5'!M9</f>
        <v>0</v>
      </c>
      <c r="Q6">
        <f>'Potrosnja energije ETC-5'!N9</f>
        <v>0</v>
      </c>
      <c r="R6">
        <f>'Potrosnja energije ETC-6'!L9</f>
        <v>0</v>
      </c>
      <c r="S6">
        <f>'Potrosnja energije ETC-6'!M9</f>
        <v>0</v>
      </c>
      <c r="T6">
        <f>'Potrosnja energije ETC-6'!N9</f>
        <v>0</v>
      </c>
    </row>
    <row r="7" spans="1:20">
      <c r="B7" s="66" t="s">
        <v>3743</v>
      </c>
      <c r="C7">
        <f>'Potrosnja energije ETC-1'!L10</f>
        <v>0</v>
      </c>
      <c r="D7">
        <f>'Potrosnja energije ETC-1'!M10</f>
        <v>0</v>
      </c>
      <c r="E7">
        <f>'Potrosnja energije ETC-1'!N10</f>
        <v>0</v>
      </c>
      <c r="F7">
        <f>'Potrosnja energije ETC-2'!L10</f>
        <v>0</v>
      </c>
      <c r="G7">
        <f>'Potrosnja energije ETC-2'!M10</f>
        <v>0</v>
      </c>
      <c r="H7">
        <f>'Potrosnja energije ETC-2'!N10</f>
        <v>0</v>
      </c>
      <c r="I7">
        <f>'Potrosnja energije ETC-3'!L10</f>
        <v>0</v>
      </c>
      <c r="J7">
        <f>'Potrosnja energije ETC-3'!M10</f>
        <v>0</v>
      </c>
      <c r="K7">
        <f>'Potrosnja energije ETC-3'!N10</f>
        <v>0</v>
      </c>
      <c r="L7">
        <f>'Potrosnja energije ETC-4'!L10</f>
        <v>0</v>
      </c>
      <c r="M7">
        <f>'Potrosnja energije ETC-4'!M10</f>
        <v>0</v>
      </c>
      <c r="N7">
        <f>'Potrosnja energije ETC-4'!N10</f>
        <v>0</v>
      </c>
      <c r="O7">
        <f>'Potrosnja energije ETC-5'!L10</f>
        <v>0</v>
      </c>
      <c r="P7">
        <f>'Potrosnja energije ETC-5'!M10</f>
        <v>0</v>
      </c>
      <c r="Q7">
        <f>'Potrosnja energije ETC-5'!N10</f>
        <v>0</v>
      </c>
      <c r="R7">
        <f>'Potrosnja energije ETC-6'!L10</f>
        <v>0</v>
      </c>
      <c r="S7">
        <f>'Potrosnja energije ETC-6'!M10</f>
        <v>0</v>
      </c>
      <c r="T7">
        <f>'Potrosnja energije ETC-6'!N10</f>
        <v>0</v>
      </c>
    </row>
    <row r="8" spans="1:20">
      <c r="B8" s="66" t="s">
        <v>3765</v>
      </c>
      <c r="C8">
        <f>'Potrosnja energije ETC-1'!L11</f>
        <v>0</v>
      </c>
      <c r="D8">
        <f>'Potrosnja energije ETC-1'!M11</f>
        <v>0</v>
      </c>
      <c r="E8">
        <f>'Potrosnja energije ETC-1'!N11</f>
        <v>0</v>
      </c>
      <c r="F8">
        <f>'Potrosnja energije ETC-2'!L11</f>
        <v>0</v>
      </c>
      <c r="G8">
        <f>'Potrosnja energije ETC-2'!M11</f>
        <v>0</v>
      </c>
      <c r="H8">
        <f>'Potrosnja energije ETC-2'!N11</f>
        <v>0</v>
      </c>
      <c r="I8">
        <f>'Potrosnja energije ETC-3'!L11</f>
        <v>0</v>
      </c>
      <c r="J8">
        <f>'Potrosnja energije ETC-3'!M11</f>
        <v>0</v>
      </c>
      <c r="K8">
        <f>'Potrosnja energije ETC-3'!N11</f>
        <v>0</v>
      </c>
      <c r="L8">
        <f>'Potrosnja energije ETC-4'!L11</f>
        <v>0</v>
      </c>
      <c r="M8">
        <f>'Potrosnja energije ETC-4'!M11</f>
        <v>0</v>
      </c>
      <c r="N8">
        <f>'Potrosnja energije ETC-4'!N11</f>
        <v>0</v>
      </c>
      <c r="O8">
        <f>'Potrosnja energije ETC-5'!L11</f>
        <v>0</v>
      </c>
      <c r="P8">
        <f>'Potrosnja energije ETC-5'!M11</f>
        <v>0</v>
      </c>
      <c r="Q8">
        <f>'Potrosnja energije ETC-5'!N11</f>
        <v>0</v>
      </c>
      <c r="R8">
        <f>'Potrosnja energije ETC-6'!L11</f>
        <v>0</v>
      </c>
      <c r="S8">
        <f>'Potrosnja energije ETC-6'!M11</f>
        <v>0</v>
      </c>
      <c r="T8">
        <f>'Potrosnja energije ETC-6'!N11</f>
        <v>0</v>
      </c>
    </row>
    <row r="9" spans="1:20">
      <c r="B9" s="66" t="s">
        <v>3737</v>
      </c>
      <c r="C9">
        <f>'Potrosnja energije ETC-1'!L12</f>
        <v>0</v>
      </c>
      <c r="D9">
        <f>'Potrosnja energije ETC-1'!M12</f>
        <v>0</v>
      </c>
      <c r="E9">
        <f>'Potrosnja energije ETC-1'!N12</f>
        <v>0</v>
      </c>
      <c r="F9">
        <f>'Potrosnja energije ETC-2'!L12</f>
        <v>0</v>
      </c>
      <c r="G9">
        <f>'Potrosnja energije ETC-2'!M12</f>
        <v>0</v>
      </c>
      <c r="H9">
        <f>'Potrosnja energije ETC-2'!N12</f>
        <v>0</v>
      </c>
      <c r="I9">
        <f>'Potrosnja energije ETC-3'!L12</f>
        <v>0</v>
      </c>
      <c r="J9">
        <f>'Potrosnja energije ETC-3'!M12</f>
        <v>0</v>
      </c>
      <c r="K9">
        <f>'Potrosnja energije ETC-3'!N12</f>
        <v>0</v>
      </c>
      <c r="L9">
        <f>'Potrosnja energije ETC-4'!L12</f>
        <v>0</v>
      </c>
      <c r="M9">
        <f>'Potrosnja energije ETC-4'!M12</f>
        <v>0</v>
      </c>
      <c r="N9">
        <f>'Potrosnja energije ETC-4'!N12</f>
        <v>0</v>
      </c>
      <c r="O9">
        <f>'Potrosnja energije ETC-5'!L12</f>
        <v>0</v>
      </c>
      <c r="P9">
        <f>'Potrosnja energije ETC-5'!M12</f>
        <v>0</v>
      </c>
      <c r="Q9">
        <f>'Potrosnja energije ETC-5'!N12</f>
        <v>0</v>
      </c>
      <c r="R9">
        <f>'Potrosnja energije ETC-6'!L12</f>
        <v>0</v>
      </c>
      <c r="S9">
        <f>'Potrosnja energije ETC-6'!M12</f>
        <v>0</v>
      </c>
      <c r="T9">
        <f>'Potrosnja energije ETC-6'!N12</f>
        <v>0</v>
      </c>
    </row>
    <row r="10" spans="1:20">
      <c r="B10" s="66" t="s">
        <v>3742</v>
      </c>
      <c r="C10">
        <f>'Potrosnja energije ETC-1'!L13</f>
        <v>0</v>
      </c>
      <c r="D10">
        <f>'Potrosnja energije ETC-1'!M13</f>
        <v>0</v>
      </c>
      <c r="E10">
        <f>'Potrosnja energije ETC-1'!N13</f>
        <v>0</v>
      </c>
      <c r="F10">
        <f>'Potrosnja energije ETC-2'!L13</f>
        <v>0</v>
      </c>
      <c r="G10">
        <f>'Potrosnja energije ETC-2'!M13</f>
        <v>0</v>
      </c>
      <c r="H10">
        <f>'Potrosnja energije ETC-2'!N13</f>
        <v>0</v>
      </c>
      <c r="I10">
        <f>'Potrosnja energije ETC-3'!L13</f>
        <v>0</v>
      </c>
      <c r="J10">
        <f>'Potrosnja energije ETC-3'!M13</f>
        <v>0</v>
      </c>
      <c r="K10">
        <f>'Potrosnja energije ETC-3'!N13</f>
        <v>0</v>
      </c>
      <c r="L10">
        <f>'Potrosnja energije ETC-4'!L13</f>
        <v>0</v>
      </c>
      <c r="M10">
        <f>'Potrosnja energije ETC-4'!M13</f>
        <v>0</v>
      </c>
      <c r="N10">
        <f>'Potrosnja energije ETC-4'!N13</f>
        <v>0</v>
      </c>
      <c r="O10">
        <f>'Potrosnja energije ETC-5'!L13</f>
        <v>0</v>
      </c>
      <c r="P10">
        <f>'Potrosnja energije ETC-5'!M13</f>
        <v>0</v>
      </c>
      <c r="Q10">
        <f>'Potrosnja energije ETC-5'!N13</f>
        <v>0</v>
      </c>
      <c r="R10">
        <f>'Potrosnja energije ETC-6'!L13</f>
        <v>0</v>
      </c>
      <c r="S10">
        <f>'Potrosnja energije ETC-6'!M13</f>
        <v>0</v>
      </c>
      <c r="T10">
        <f>'Potrosnja energije ETC-6'!N13</f>
        <v>0</v>
      </c>
    </row>
    <row r="11" spans="1:20">
      <c r="B11" s="53" t="s">
        <v>3670</v>
      </c>
      <c r="C11">
        <f>'Potrosnja energije ETC-1'!L14</f>
        <v>0</v>
      </c>
      <c r="D11">
        <f>'Potrosnja energije ETC-1'!M14</f>
        <v>0</v>
      </c>
      <c r="E11">
        <f>'Potrosnja energije ETC-1'!N14</f>
        <v>0</v>
      </c>
      <c r="F11">
        <f>'Potrosnja energije ETC-2'!L14</f>
        <v>0</v>
      </c>
      <c r="G11">
        <f>'Potrosnja energije ETC-2'!M14</f>
        <v>0</v>
      </c>
      <c r="H11">
        <f>'Potrosnja energije ETC-2'!N14</f>
        <v>0</v>
      </c>
      <c r="I11">
        <f>'Potrosnja energije ETC-3'!L14</f>
        <v>0</v>
      </c>
      <c r="J11">
        <f>'Potrosnja energije ETC-3'!M14</f>
        <v>0</v>
      </c>
      <c r="K11">
        <f>'Potrosnja energije ETC-3'!N14</f>
        <v>0</v>
      </c>
      <c r="L11">
        <f>'Potrosnja energije ETC-4'!L14</f>
        <v>0</v>
      </c>
      <c r="M11">
        <f>'Potrosnja energije ETC-4'!M14</f>
        <v>0</v>
      </c>
      <c r="N11">
        <f>'Potrosnja energije ETC-4'!N14</f>
        <v>0</v>
      </c>
      <c r="O11">
        <f>'Potrosnja energije ETC-5'!L14</f>
        <v>0</v>
      </c>
      <c r="P11">
        <f>'Potrosnja energije ETC-5'!M14</f>
        <v>0</v>
      </c>
      <c r="Q11">
        <f>'Potrosnja energije ETC-5'!N14</f>
        <v>0</v>
      </c>
      <c r="R11">
        <f>'Potrosnja energije ETC-6'!L14</f>
        <v>0</v>
      </c>
      <c r="S11">
        <f>'Potrosnja energije ETC-6'!M14</f>
        <v>0</v>
      </c>
      <c r="T11">
        <f>'Potrosnja energije ETC-6'!N14</f>
        <v>0</v>
      </c>
    </row>
    <row r="12" spans="1:20">
      <c r="B12" s="53" t="s">
        <v>3671</v>
      </c>
      <c r="C12">
        <f>'Potrosnja energije ETC-1'!L15</f>
        <v>0</v>
      </c>
      <c r="D12">
        <f>'Potrosnja energije ETC-1'!M15</f>
        <v>0</v>
      </c>
      <c r="E12">
        <f>'Potrosnja energije ETC-1'!N15</f>
        <v>1</v>
      </c>
      <c r="F12">
        <f>'Potrosnja energije ETC-2'!L15</f>
        <v>0</v>
      </c>
      <c r="G12">
        <f>'Potrosnja energije ETC-2'!M15</f>
        <v>0</v>
      </c>
      <c r="H12">
        <f>'Potrosnja energije ETC-2'!N15</f>
        <v>0</v>
      </c>
      <c r="I12">
        <f>'Potrosnja energije ETC-3'!L15</f>
        <v>0</v>
      </c>
      <c r="J12">
        <f>'Potrosnja energije ETC-3'!M15</f>
        <v>0</v>
      </c>
      <c r="K12">
        <f>'Potrosnja energije ETC-3'!N15</f>
        <v>10.02</v>
      </c>
      <c r="L12">
        <f>'Potrosnja energije ETC-4'!L15</f>
        <v>0</v>
      </c>
      <c r="M12">
        <f>'Potrosnja energije ETC-4'!M15</f>
        <v>0</v>
      </c>
      <c r="N12">
        <f>'Potrosnja energije ETC-4'!N15</f>
        <v>10.02</v>
      </c>
      <c r="O12">
        <f>'Potrosnja energije ETC-5'!L15</f>
        <v>0</v>
      </c>
      <c r="P12">
        <f>'Potrosnja energije ETC-5'!M15</f>
        <v>0</v>
      </c>
      <c r="Q12">
        <f>'Potrosnja energije ETC-5'!N15</f>
        <v>10.02</v>
      </c>
      <c r="R12">
        <f>'Potrosnja energije ETC-6'!L15</f>
        <v>0</v>
      </c>
      <c r="S12">
        <f>'Potrosnja energije ETC-6'!M15</f>
        <v>0</v>
      </c>
      <c r="T12">
        <f>'Potrosnja energije ETC-6'!N15</f>
        <v>10.02</v>
      </c>
    </row>
    <row r="14" spans="1:20">
      <c r="A14" t="s">
        <v>3769</v>
      </c>
      <c r="B14" s="66" t="s">
        <v>3674</v>
      </c>
      <c r="C14" s="91">
        <f>'Potrosnja energije ETC-1'!L30</f>
        <v>0</v>
      </c>
      <c r="D14" s="91">
        <f>'Potrosnja energije ETC-1'!F30</f>
        <v>0</v>
      </c>
      <c r="E14">
        <f>'Potrosnja energije ETC-1'!N30</f>
        <v>0</v>
      </c>
      <c r="F14" s="91">
        <f>'Potrosnja energije ETC-2'!L30</f>
        <v>0</v>
      </c>
      <c r="G14" s="91">
        <f>'Potrosnja energije ETC-1'!F30</f>
        <v>0</v>
      </c>
      <c r="H14">
        <f>'Potrosnja energije ETC-1'!N30</f>
        <v>0</v>
      </c>
      <c r="I14">
        <f>'Potrosnja energije ETC-3'!L30</f>
        <v>0</v>
      </c>
      <c r="J14" s="91">
        <f>'Potrosnja energije ETC-1'!F30</f>
        <v>0</v>
      </c>
      <c r="K14">
        <f>'Potrosnja energije ETC-1'!N30</f>
        <v>0</v>
      </c>
      <c r="L14">
        <f>'Potrosnja energije ETC-3'!L30</f>
        <v>0</v>
      </c>
      <c r="M14" s="91">
        <f>'Potrosnja energije ETC-4'!F30</f>
        <v>0</v>
      </c>
      <c r="N14">
        <f>'Potrosnja energije ETC-4'!N30</f>
        <v>0</v>
      </c>
      <c r="O14">
        <f>'Potrosnja energije ETC-5'!L30</f>
        <v>0</v>
      </c>
      <c r="P14" s="91">
        <f>'Potrosnja energije ETC-5'!F30</f>
        <v>0</v>
      </c>
      <c r="Q14" s="91">
        <f>'Potrosnja energije ETC-5'!N30</f>
        <v>0</v>
      </c>
      <c r="R14">
        <f>'Potrosnja energije ETC-6'!L30</f>
        <v>0</v>
      </c>
      <c r="S14" s="91">
        <f>'Potrosnja energije ETC-6'!F30</f>
        <v>0</v>
      </c>
      <c r="T14">
        <f>'Potrosnja energije ETC-6'!N30</f>
        <v>0</v>
      </c>
    </row>
    <row r="15" spans="1:20">
      <c r="A15" s="90">
        <f>'Opci podatci o poduzecu'!$AL$4-1</f>
        <v>2024</v>
      </c>
      <c r="B15" s="53" t="s">
        <v>3672</v>
      </c>
      <c r="C15" s="91">
        <f>'Potrosnja energije ETC-1'!L31</f>
        <v>0</v>
      </c>
      <c r="D15" s="91">
        <f>'Potrosnja energije ETC-1'!F31</f>
        <v>0</v>
      </c>
      <c r="E15">
        <f>'Potrosnja energije ETC-1'!N31</f>
        <v>0</v>
      </c>
      <c r="F15" s="91">
        <f>'Potrosnja energije ETC-2'!L31</f>
        <v>0</v>
      </c>
      <c r="G15" s="91">
        <f>'Potrosnja energije ETC-1'!F31</f>
        <v>0</v>
      </c>
      <c r="H15">
        <f>'Potrosnja energije ETC-1'!N31</f>
        <v>0</v>
      </c>
      <c r="I15">
        <f>'Potrosnja energije ETC-3'!L31</f>
        <v>0</v>
      </c>
      <c r="J15" s="91">
        <f>'Potrosnja energije ETC-1'!F31</f>
        <v>0</v>
      </c>
      <c r="K15">
        <f>'Potrosnja energije ETC-1'!N31</f>
        <v>0</v>
      </c>
      <c r="L15">
        <f>'Potrosnja energije ETC-3'!L31</f>
        <v>0</v>
      </c>
      <c r="M15" s="91">
        <f>'Potrosnja energije ETC-4'!F31</f>
        <v>0</v>
      </c>
      <c r="N15">
        <f>'Potrosnja energije ETC-4'!N31</f>
        <v>0</v>
      </c>
      <c r="O15">
        <f>'Potrosnja energije ETC-5'!L31</f>
        <v>0</v>
      </c>
      <c r="P15" s="91">
        <f>'Potrosnja energije ETC-5'!F31</f>
        <v>0</v>
      </c>
      <c r="Q15" s="91">
        <f>'Potrosnja energije ETC-5'!N31</f>
        <v>0</v>
      </c>
      <c r="R15">
        <f>'Potrosnja energije ETC-6'!L31</f>
        <v>0</v>
      </c>
      <c r="S15" s="91">
        <f>'Potrosnja energije ETC-6'!F31</f>
        <v>0</v>
      </c>
      <c r="T15">
        <f>'Potrosnja energije ETC-6'!N31</f>
        <v>0</v>
      </c>
    </row>
    <row r="16" spans="1:20">
      <c r="B16" s="66" t="s">
        <v>3673</v>
      </c>
      <c r="C16" s="91">
        <f>'Potrosnja energije ETC-1'!L32</f>
        <v>0</v>
      </c>
      <c r="D16" s="91">
        <f>'Potrosnja energije ETC-1'!F32</f>
        <v>0</v>
      </c>
      <c r="E16">
        <f>'Potrosnja energije ETC-1'!N32</f>
        <v>0</v>
      </c>
      <c r="F16" s="91">
        <f>'Potrosnja energije ETC-2'!L32</f>
        <v>0</v>
      </c>
      <c r="G16" s="91">
        <f>'Potrosnja energije ETC-1'!F32</f>
        <v>0</v>
      </c>
      <c r="H16">
        <f>'Potrosnja energije ETC-1'!N32</f>
        <v>0</v>
      </c>
      <c r="I16">
        <f>'Potrosnja energije ETC-3'!L32</f>
        <v>0</v>
      </c>
      <c r="J16" s="91">
        <f>'Potrosnja energije ETC-1'!F32</f>
        <v>0</v>
      </c>
      <c r="K16">
        <f>'Potrosnja energije ETC-1'!N32</f>
        <v>0</v>
      </c>
      <c r="L16">
        <f>'Potrosnja energije ETC-3'!L32</f>
        <v>0</v>
      </c>
      <c r="M16" s="91">
        <f>'Potrosnja energije ETC-4'!F32</f>
        <v>0</v>
      </c>
      <c r="N16">
        <f>'Potrosnja energije ETC-4'!N32</f>
        <v>0</v>
      </c>
      <c r="O16">
        <f>'Potrosnja energije ETC-5'!L32</f>
        <v>0</v>
      </c>
      <c r="P16" s="91">
        <f>'Potrosnja energije ETC-5'!F32</f>
        <v>0</v>
      </c>
      <c r="Q16" s="91">
        <f>'Potrosnja energije ETC-5'!N32</f>
        <v>0</v>
      </c>
      <c r="R16">
        <f>'Potrosnja energije ETC-6'!L32</f>
        <v>0</v>
      </c>
      <c r="S16" s="91">
        <f>'Potrosnja energije ETC-6'!F32</f>
        <v>0</v>
      </c>
      <c r="T16">
        <f>'Potrosnja energije ETC-6'!N32</f>
        <v>0</v>
      </c>
    </row>
    <row r="17" spans="1:20">
      <c r="B17" s="66" t="s">
        <v>3669</v>
      </c>
      <c r="C17" s="91">
        <f>'Potrosnja energije ETC-1'!L33</f>
        <v>0</v>
      </c>
      <c r="D17" s="91">
        <f>'Potrosnja energije ETC-1'!F33</f>
        <v>0</v>
      </c>
      <c r="E17">
        <f>'Potrosnja energije ETC-1'!M33</f>
        <v>0</v>
      </c>
      <c r="F17" s="91">
        <f>'Potrosnja energije ETC-2'!L33</f>
        <v>0</v>
      </c>
      <c r="G17" s="91">
        <f>'Potrosnja energije ETC-1'!F33</f>
        <v>0</v>
      </c>
      <c r="H17">
        <f>'Potrosnja energije ETC-1'!M33</f>
        <v>0</v>
      </c>
      <c r="I17">
        <f>'Potrosnja energije ETC-3'!L33</f>
        <v>0</v>
      </c>
      <c r="J17" s="91">
        <f>'Potrosnja energije ETC-1'!F33</f>
        <v>0</v>
      </c>
      <c r="K17">
        <f>'Potrosnja energije ETC-1'!M33</f>
        <v>0</v>
      </c>
      <c r="L17">
        <f>'Potrosnja energije ETC-3'!L33</f>
        <v>0</v>
      </c>
      <c r="M17" s="91">
        <f>'Potrosnja energije ETC-4'!F33</f>
        <v>0</v>
      </c>
      <c r="N17">
        <f>'Potrosnja energije ETC-4'!N33</f>
        <v>0</v>
      </c>
      <c r="O17">
        <f>'Potrosnja energije ETC-5'!L33</f>
        <v>0</v>
      </c>
      <c r="P17" s="91">
        <f>'Potrosnja energije ETC-5'!F33</f>
        <v>0</v>
      </c>
      <c r="Q17" s="91">
        <f>'Potrosnja energije ETC-5'!N33</f>
        <v>0</v>
      </c>
      <c r="R17">
        <f>'Potrosnja energije ETC-6'!L33</f>
        <v>0</v>
      </c>
      <c r="S17" s="91">
        <f>'Potrosnja energije ETC-6'!F33</f>
        <v>0</v>
      </c>
      <c r="T17">
        <f>'Potrosnja energije ETC-6'!N33</f>
        <v>0</v>
      </c>
    </row>
    <row r="18" spans="1:20">
      <c r="B18" s="66" t="s">
        <v>3743</v>
      </c>
      <c r="C18">
        <f>'Potrosnja energije ETC-1'!L34</f>
        <v>0</v>
      </c>
      <c r="D18" s="91">
        <f>'Potrosnja energije ETC-1'!F34</f>
        <v>0</v>
      </c>
      <c r="E18">
        <f>'Potrosnja energije ETC-1'!N34</f>
        <v>0</v>
      </c>
      <c r="F18" s="91">
        <f>'Potrosnja energije ETC-2'!L34</f>
        <v>0</v>
      </c>
      <c r="G18" s="91">
        <f>'Potrosnja energije ETC-1'!F34</f>
        <v>0</v>
      </c>
      <c r="H18">
        <f>'Potrosnja energije ETC-1'!N34</f>
        <v>0</v>
      </c>
      <c r="I18">
        <f>'Potrosnja energije ETC-3'!L34</f>
        <v>0</v>
      </c>
      <c r="J18" s="91">
        <f>'Potrosnja energije ETC-1'!F34</f>
        <v>0</v>
      </c>
      <c r="K18">
        <f>'Potrosnja energije ETC-1'!N34</f>
        <v>0</v>
      </c>
      <c r="L18">
        <f>'Potrosnja energije ETC-3'!L34</f>
        <v>0</v>
      </c>
      <c r="M18" s="91">
        <f>'Potrosnja energije ETC-4'!F34</f>
        <v>0</v>
      </c>
      <c r="N18">
        <f>'Potrosnja energije ETC-4'!N34</f>
        <v>0</v>
      </c>
      <c r="O18">
        <f>'Potrosnja energije ETC-5'!L34</f>
        <v>0</v>
      </c>
      <c r="P18" s="91">
        <f>'Potrosnja energije ETC-5'!F34</f>
        <v>0</v>
      </c>
      <c r="Q18" s="91">
        <f>'Potrosnja energije ETC-5'!N34</f>
        <v>0</v>
      </c>
      <c r="R18">
        <f>'Potrosnja energije ETC-6'!L34</f>
        <v>0</v>
      </c>
      <c r="S18" s="91">
        <f>'Potrosnja energije ETC-6'!F34</f>
        <v>0</v>
      </c>
      <c r="T18">
        <f>'Potrosnja energije ETC-6'!N34</f>
        <v>0</v>
      </c>
    </row>
    <row r="19" spans="1:20">
      <c r="B19" s="66" t="s">
        <v>3765</v>
      </c>
      <c r="C19">
        <f>'Potrosnja energije ETC-1'!L35</f>
        <v>0</v>
      </c>
      <c r="D19" s="91">
        <f>'Potrosnja energije ETC-1'!F35</f>
        <v>0</v>
      </c>
      <c r="E19">
        <f>'Potrosnja energije ETC-1'!N35</f>
        <v>0</v>
      </c>
      <c r="F19" s="91">
        <f>'Potrosnja energije ETC-2'!L35</f>
        <v>0</v>
      </c>
      <c r="G19" s="91">
        <f>'Potrosnja energije ETC-1'!F35</f>
        <v>0</v>
      </c>
      <c r="H19">
        <f>'Potrosnja energije ETC-1'!N35</f>
        <v>0</v>
      </c>
      <c r="I19">
        <f>'Potrosnja energije ETC-3'!L35</f>
        <v>0</v>
      </c>
      <c r="J19" s="91">
        <f>'Potrosnja energije ETC-1'!F35</f>
        <v>0</v>
      </c>
      <c r="K19">
        <f>'Potrosnja energije ETC-1'!N35</f>
        <v>0</v>
      </c>
      <c r="L19">
        <f>'Potrosnja energije ETC-3'!L35</f>
        <v>0</v>
      </c>
      <c r="M19" s="91">
        <f>'Potrosnja energije ETC-4'!F35</f>
        <v>0</v>
      </c>
      <c r="N19">
        <f>'Potrosnja energije ETC-4'!N35</f>
        <v>0</v>
      </c>
      <c r="O19">
        <f>'Potrosnja energije ETC-5'!L35</f>
        <v>0</v>
      </c>
      <c r="P19" s="91">
        <f>'Potrosnja energije ETC-5'!F35</f>
        <v>0</v>
      </c>
      <c r="Q19" s="91">
        <f>'Potrosnja energije ETC-5'!N35</f>
        <v>0</v>
      </c>
      <c r="R19">
        <f>'Potrosnja energije ETC-6'!L35</f>
        <v>0</v>
      </c>
      <c r="S19" s="91">
        <f>'Potrosnja energije ETC-6'!F35</f>
        <v>0</v>
      </c>
      <c r="T19">
        <f>'Potrosnja energije ETC-6'!N35</f>
        <v>0</v>
      </c>
    </row>
    <row r="20" spans="1:20">
      <c r="B20" s="66" t="s">
        <v>3737</v>
      </c>
      <c r="C20">
        <f>'Potrosnja energije ETC-1'!L36</f>
        <v>0</v>
      </c>
      <c r="D20" s="91">
        <f>'Potrosnja energije ETC-1'!F36</f>
        <v>0</v>
      </c>
      <c r="E20">
        <f>'Potrosnja energije ETC-1'!N36</f>
        <v>0</v>
      </c>
      <c r="F20" s="91">
        <f>'Potrosnja energije ETC-2'!L36</f>
        <v>0</v>
      </c>
      <c r="G20" s="91">
        <f>'Potrosnja energije ETC-1'!F36</f>
        <v>0</v>
      </c>
      <c r="H20">
        <f>'Potrosnja energije ETC-1'!N36</f>
        <v>0</v>
      </c>
      <c r="I20">
        <f>'Potrosnja energije ETC-3'!L36</f>
        <v>0</v>
      </c>
      <c r="J20" s="91">
        <f>'Potrosnja energije ETC-1'!F36</f>
        <v>0</v>
      </c>
      <c r="K20">
        <f>'Potrosnja energije ETC-1'!N36</f>
        <v>0</v>
      </c>
      <c r="L20">
        <f>'Potrosnja energije ETC-3'!L36</f>
        <v>0</v>
      </c>
      <c r="M20" s="91">
        <f>'Potrosnja energije ETC-4'!F36</f>
        <v>0</v>
      </c>
      <c r="N20">
        <f>'Potrosnja energije ETC-4'!N36</f>
        <v>0</v>
      </c>
      <c r="O20">
        <f>'Potrosnja energije ETC-5'!L36</f>
        <v>0</v>
      </c>
      <c r="P20" s="91">
        <f>'Potrosnja energije ETC-5'!F36</f>
        <v>0</v>
      </c>
      <c r="Q20" s="91">
        <f>'Potrosnja energije ETC-5'!N36</f>
        <v>0</v>
      </c>
      <c r="R20">
        <f>'Potrosnja energije ETC-6'!L36</f>
        <v>0</v>
      </c>
      <c r="S20" s="91">
        <f>'Potrosnja energije ETC-6'!F36</f>
        <v>0</v>
      </c>
      <c r="T20">
        <f>'Potrosnja energije ETC-6'!N36</f>
        <v>0</v>
      </c>
    </row>
    <row r="21" spans="1:20">
      <c r="B21" s="66" t="s">
        <v>3742</v>
      </c>
      <c r="C21">
        <f>'Potrosnja energije ETC-1'!L37</f>
        <v>0</v>
      </c>
      <c r="D21" s="91">
        <f>'Potrosnja energije ETC-1'!F37</f>
        <v>0</v>
      </c>
      <c r="E21">
        <f>'Potrosnja energije ETC-1'!N37</f>
        <v>0</v>
      </c>
      <c r="F21" s="91">
        <f>'Potrosnja energije ETC-2'!L37</f>
        <v>0</v>
      </c>
      <c r="G21" s="91">
        <f>'Potrosnja energije ETC-1'!F37</f>
        <v>0</v>
      </c>
      <c r="H21">
        <f>'Potrosnja energije ETC-1'!N37</f>
        <v>0</v>
      </c>
      <c r="I21">
        <f>'Potrosnja energije ETC-3'!L37</f>
        <v>0</v>
      </c>
      <c r="J21" s="91">
        <f>'Potrosnja energije ETC-1'!F37</f>
        <v>0</v>
      </c>
      <c r="K21">
        <f>'Potrosnja energije ETC-1'!N37</f>
        <v>0</v>
      </c>
      <c r="L21">
        <f>'Potrosnja energije ETC-3'!L37</f>
        <v>0</v>
      </c>
      <c r="M21" s="91">
        <f>'Potrosnja energije ETC-4'!F37</f>
        <v>0</v>
      </c>
      <c r="N21">
        <f>'Potrosnja energije ETC-4'!N37</f>
        <v>0</v>
      </c>
      <c r="O21">
        <f>'Potrosnja energije ETC-5'!L37</f>
        <v>0</v>
      </c>
      <c r="P21" s="91">
        <f>'Potrosnja energije ETC-5'!F37</f>
        <v>0</v>
      </c>
      <c r="Q21" s="91">
        <f>'Potrosnja energije ETC-5'!N37</f>
        <v>0</v>
      </c>
      <c r="R21">
        <f>'Potrosnja energije ETC-6'!L37</f>
        <v>0</v>
      </c>
      <c r="S21" s="91">
        <f>'Potrosnja energije ETC-6'!F37</f>
        <v>0</v>
      </c>
      <c r="T21">
        <f>'Potrosnja energije ETC-6'!N37</f>
        <v>0</v>
      </c>
    </row>
    <row r="22" spans="1:20">
      <c r="B22" s="53" t="s">
        <v>3670</v>
      </c>
      <c r="C22">
        <f>'Potrosnja energije ETC-1'!L38</f>
        <v>0</v>
      </c>
      <c r="D22" s="91">
        <f>'Potrosnja energije ETC-1'!F38</f>
        <v>0</v>
      </c>
      <c r="E22">
        <f>'Potrosnja energije ETC-1'!N38</f>
        <v>0</v>
      </c>
      <c r="F22" s="91">
        <f>'Potrosnja energije ETC-2'!L38</f>
        <v>0</v>
      </c>
      <c r="G22" s="91">
        <f>'Potrosnja energije ETC-1'!F38</f>
        <v>0</v>
      </c>
      <c r="H22">
        <f>'Potrosnja energije ETC-1'!N38</f>
        <v>0</v>
      </c>
      <c r="I22">
        <f>'Potrosnja energije ETC-3'!L38</f>
        <v>0</v>
      </c>
      <c r="J22" s="91">
        <f>'Potrosnja energije ETC-1'!F38</f>
        <v>0</v>
      </c>
      <c r="K22">
        <f>'Potrosnja energije ETC-1'!N38</f>
        <v>0</v>
      </c>
      <c r="L22">
        <f>'Potrosnja energije ETC-3'!L38</f>
        <v>0</v>
      </c>
      <c r="M22" s="91">
        <f>'Potrosnja energije ETC-4'!F38</f>
        <v>0</v>
      </c>
      <c r="N22">
        <f>'Potrosnja energije ETC-4'!N38</f>
        <v>0</v>
      </c>
      <c r="O22">
        <f>'Potrosnja energije ETC-5'!L38</f>
        <v>0</v>
      </c>
      <c r="P22" s="91">
        <f>'Potrosnja energije ETC-5'!F38</f>
        <v>0</v>
      </c>
      <c r="Q22" s="91">
        <f>'Potrosnja energije ETC-5'!N38</f>
        <v>0</v>
      </c>
      <c r="R22">
        <f>'Potrosnja energije ETC-6'!L38</f>
        <v>0</v>
      </c>
      <c r="S22" s="91">
        <f>'Potrosnja energije ETC-6'!F38</f>
        <v>0</v>
      </c>
      <c r="T22">
        <f>'Potrosnja energije ETC-6'!N38</f>
        <v>0</v>
      </c>
    </row>
    <row r="23" spans="1:20">
      <c r="B23" s="53" t="s">
        <v>3671</v>
      </c>
      <c r="C23">
        <f>'Potrosnja energije ETC-1'!L39</f>
        <v>0</v>
      </c>
      <c r="D23" s="91">
        <f>'Potrosnja energije ETC-1'!F39</f>
        <v>0</v>
      </c>
      <c r="E23">
        <f>'Potrosnja energije ETC-1'!N39</f>
        <v>10.02</v>
      </c>
      <c r="F23" s="91">
        <f>'Potrosnja energije ETC-2'!L39</f>
        <v>0</v>
      </c>
      <c r="G23" s="91">
        <f>'Potrosnja energije ETC-1'!F39</f>
        <v>0</v>
      </c>
      <c r="H23">
        <f>'Potrosnja energije ETC-1'!N39</f>
        <v>10.02</v>
      </c>
      <c r="I23">
        <f>'Potrosnja energije ETC-3'!L39</f>
        <v>0</v>
      </c>
      <c r="J23" s="91">
        <f>'Potrosnja energije ETC-1'!F39</f>
        <v>0</v>
      </c>
      <c r="K23">
        <f>'Potrosnja energije ETC-1'!N39</f>
        <v>10.02</v>
      </c>
      <c r="L23">
        <f>'Potrosnja energije ETC-3'!L39</f>
        <v>0</v>
      </c>
      <c r="M23" s="91">
        <f>'Potrosnja energije ETC-4'!F39</f>
        <v>0</v>
      </c>
      <c r="N23">
        <f>'Potrosnja energije ETC-4'!N39</f>
        <v>0</v>
      </c>
      <c r="O23">
        <f>'Potrosnja energije ETC-5'!L39</f>
        <v>0</v>
      </c>
      <c r="P23" s="91">
        <f>'Potrosnja energije ETC-5'!F39</f>
        <v>0</v>
      </c>
      <c r="Q23" s="91">
        <f>'Potrosnja energije ETC-5'!N39</f>
        <v>10.02</v>
      </c>
      <c r="R23">
        <f>'Potrosnja energije ETC-6'!L39</f>
        <v>0</v>
      </c>
      <c r="S23" s="91">
        <f>'Potrosnja energije ETC-6'!F39</f>
        <v>0</v>
      </c>
      <c r="T23">
        <f>'Potrosnja energije ETC-6'!N39</f>
        <v>0</v>
      </c>
    </row>
    <row r="25" spans="1:20">
      <c r="A25" t="s">
        <v>3769</v>
      </c>
      <c r="B25" s="66" t="s">
        <v>3674</v>
      </c>
      <c r="C25" s="91">
        <f>'Potrosnja energije ETC-1'!L54</f>
        <v>0</v>
      </c>
      <c r="D25" s="91">
        <f>'Potrosnja energije ETC-1'!F54</f>
        <v>0</v>
      </c>
      <c r="E25">
        <f>'Potrosnja energije ETC-1'!N54</f>
        <v>0</v>
      </c>
      <c r="F25" s="91">
        <f>'Potrosnja energije ETC-2'!L53</f>
        <v>0</v>
      </c>
      <c r="G25" s="91">
        <f>'Potrosnja energije ETC-1'!F54</f>
        <v>0</v>
      </c>
      <c r="H25">
        <f>'Potrosnja energije ETC-1'!N54</f>
        <v>0</v>
      </c>
      <c r="I25">
        <f>'Potrosnja energije ETC-3'!L54</f>
        <v>0</v>
      </c>
      <c r="J25" s="91">
        <f>'Potrosnja energije ETC-1'!F54</f>
        <v>0</v>
      </c>
      <c r="K25">
        <f>'Potrosnja energije ETC-1'!N54</f>
        <v>0</v>
      </c>
      <c r="L25">
        <f>'Potrosnja energije ETC-3'!L54</f>
        <v>0</v>
      </c>
      <c r="M25" s="91">
        <f>'Potrosnja energije ETC-4'!F54</f>
        <v>0</v>
      </c>
      <c r="N25">
        <f>'Potrosnja energije ETC-4'!N54</f>
        <v>0</v>
      </c>
      <c r="O25">
        <f>'Potrosnja energije ETC-5'!L54</f>
        <v>0</v>
      </c>
      <c r="P25" s="91">
        <f>'Potrosnja energije ETC-5'!F54</f>
        <v>0</v>
      </c>
      <c r="Q25" s="91">
        <f>'Potrosnja energije ETC-5'!N54</f>
        <v>0</v>
      </c>
      <c r="R25">
        <f>'Potrosnja energije ETC-6'!L54</f>
        <v>0</v>
      </c>
      <c r="S25" s="91">
        <f>'Potrosnja energije ETC-6'!F54</f>
        <v>0</v>
      </c>
      <c r="T25">
        <f>'Potrosnja energije ETC-6'!N54</f>
        <v>0</v>
      </c>
    </row>
    <row r="26" spans="1:20">
      <c r="A26" s="90">
        <f>'Opci podatci o poduzecu'!$AL$4-2</f>
        <v>2023</v>
      </c>
      <c r="B26" s="53" t="s">
        <v>3672</v>
      </c>
      <c r="C26" s="91">
        <f>'Potrosnja energije ETC-1'!L55</f>
        <v>0</v>
      </c>
      <c r="D26" s="91">
        <f>'Potrosnja energije ETC-1'!F55</f>
        <v>0</v>
      </c>
      <c r="E26">
        <f>'Potrosnja energije ETC-1'!N55</f>
        <v>0</v>
      </c>
      <c r="F26" s="91">
        <f>'Potrosnja energije ETC-2'!L54</f>
        <v>0</v>
      </c>
      <c r="G26" s="91">
        <f>'Potrosnja energije ETC-1'!F55</f>
        <v>0</v>
      </c>
      <c r="H26">
        <f>'Potrosnja energije ETC-1'!N55</f>
        <v>0</v>
      </c>
      <c r="I26">
        <f>'Potrosnja energije ETC-3'!L55</f>
        <v>0</v>
      </c>
      <c r="J26" s="91">
        <f>'Potrosnja energije ETC-1'!F55</f>
        <v>0</v>
      </c>
      <c r="K26">
        <f>'Potrosnja energije ETC-1'!N55</f>
        <v>0</v>
      </c>
      <c r="L26">
        <f>'Potrosnja energije ETC-3'!L55</f>
        <v>0</v>
      </c>
      <c r="M26" s="91">
        <f>'Potrosnja energije ETC-4'!F55</f>
        <v>0</v>
      </c>
      <c r="N26">
        <f>'Potrosnja energije ETC-4'!N55</f>
        <v>0</v>
      </c>
      <c r="O26">
        <f>'Potrosnja energije ETC-5'!L55</f>
        <v>0</v>
      </c>
      <c r="P26" s="91">
        <f>'Potrosnja energije ETC-5'!F55</f>
        <v>0</v>
      </c>
      <c r="Q26" s="91">
        <f>'Potrosnja energije ETC-5'!N55</f>
        <v>0</v>
      </c>
      <c r="R26">
        <f>'Potrosnja energije ETC-6'!L55</f>
        <v>0</v>
      </c>
      <c r="S26" s="91">
        <f>'Potrosnja energije ETC-6'!F55</f>
        <v>0</v>
      </c>
      <c r="T26">
        <f>'Potrosnja energije ETC-6'!N55</f>
        <v>0</v>
      </c>
    </row>
    <row r="27" spans="1:20">
      <c r="B27" s="66" t="s">
        <v>3673</v>
      </c>
      <c r="C27" s="91">
        <f>'Potrosnja energije ETC-1'!L56</f>
        <v>0</v>
      </c>
      <c r="D27" s="91">
        <f>'Potrosnja energije ETC-1'!F56</f>
        <v>0</v>
      </c>
      <c r="E27">
        <f>'Potrosnja energije ETC-1'!N56</f>
        <v>0</v>
      </c>
      <c r="F27" s="91">
        <f>'Potrosnja energije ETC-2'!L55</f>
        <v>0</v>
      </c>
      <c r="G27" s="91">
        <f>'Potrosnja energije ETC-1'!F56</f>
        <v>0</v>
      </c>
      <c r="H27">
        <f>'Potrosnja energije ETC-1'!N56</f>
        <v>0</v>
      </c>
      <c r="I27">
        <f>'Potrosnja energije ETC-3'!L56</f>
        <v>0</v>
      </c>
      <c r="J27" s="91">
        <f>'Potrosnja energije ETC-1'!F56</f>
        <v>0</v>
      </c>
      <c r="K27">
        <f>'Potrosnja energije ETC-1'!N56</f>
        <v>0</v>
      </c>
      <c r="L27">
        <f>'Potrosnja energije ETC-3'!L56</f>
        <v>0</v>
      </c>
      <c r="M27" s="91">
        <f>'Potrosnja energije ETC-4'!F56</f>
        <v>0</v>
      </c>
      <c r="N27">
        <f>'Potrosnja energije ETC-4'!N56</f>
        <v>0</v>
      </c>
      <c r="O27">
        <f>'Potrosnja energije ETC-5'!L56</f>
        <v>0</v>
      </c>
      <c r="P27" s="91">
        <f>'Potrosnja energije ETC-5'!F56</f>
        <v>0</v>
      </c>
      <c r="Q27" s="91">
        <f>'Potrosnja energije ETC-5'!N56</f>
        <v>0</v>
      </c>
      <c r="R27">
        <f>'Potrosnja energije ETC-6'!L56</f>
        <v>0</v>
      </c>
      <c r="S27" s="91">
        <f>'Potrosnja energije ETC-6'!F56</f>
        <v>0</v>
      </c>
      <c r="T27">
        <f>'Potrosnja energije ETC-6'!N56</f>
        <v>0</v>
      </c>
    </row>
    <row r="28" spans="1:20">
      <c r="B28" s="66" t="s">
        <v>3669</v>
      </c>
      <c r="C28" s="91">
        <f>'Potrosnja energije ETC-1'!L57</f>
        <v>0</v>
      </c>
      <c r="D28" s="91">
        <f>'Potrosnja energije ETC-1'!F57</f>
        <v>0</v>
      </c>
      <c r="E28">
        <f>'Potrosnja energije ETC-1'!N57</f>
        <v>0</v>
      </c>
      <c r="F28" s="91">
        <f>'Potrosnja energije ETC-2'!L56</f>
        <v>0</v>
      </c>
      <c r="G28" s="91">
        <f>'Potrosnja energije ETC-1'!F57</f>
        <v>0</v>
      </c>
      <c r="H28">
        <f>'Potrosnja energije ETC-1'!N57</f>
        <v>0</v>
      </c>
      <c r="I28">
        <f>'Potrosnja energije ETC-3'!L57</f>
        <v>0</v>
      </c>
      <c r="J28" s="91">
        <f>'Potrosnja energije ETC-1'!F57</f>
        <v>0</v>
      </c>
      <c r="K28">
        <f>'Potrosnja energije ETC-1'!N57</f>
        <v>0</v>
      </c>
      <c r="L28">
        <f>'Potrosnja energije ETC-3'!L57</f>
        <v>0</v>
      </c>
      <c r="M28" s="91">
        <f>'Potrosnja energije ETC-4'!F57</f>
        <v>0</v>
      </c>
      <c r="N28">
        <f>'Potrosnja energije ETC-4'!N57</f>
        <v>0</v>
      </c>
      <c r="O28">
        <f>'Potrosnja energije ETC-5'!L57</f>
        <v>0</v>
      </c>
      <c r="P28" s="91">
        <f>'Potrosnja energije ETC-5'!F57</f>
        <v>0</v>
      </c>
      <c r="Q28" s="91">
        <f>'Potrosnja energije ETC-5'!N57</f>
        <v>0</v>
      </c>
      <c r="R28">
        <f>'Potrosnja energije ETC-6'!L57</f>
        <v>0</v>
      </c>
      <c r="S28" s="91">
        <f>'Potrosnja energije ETC-6'!F57</f>
        <v>0</v>
      </c>
      <c r="T28">
        <f>'Potrosnja energije ETC-6'!N57</f>
        <v>0</v>
      </c>
    </row>
    <row r="29" spans="1:20">
      <c r="B29" s="66" t="s">
        <v>3743</v>
      </c>
      <c r="C29" s="91">
        <f>'Potrosnja energije ETC-1'!L58</f>
        <v>0</v>
      </c>
      <c r="D29" s="91">
        <f>'Potrosnja energije ETC-1'!F58</f>
        <v>0</v>
      </c>
      <c r="E29">
        <f>'Potrosnja energije ETC-1'!N58</f>
        <v>0</v>
      </c>
      <c r="F29" s="91">
        <f>'Potrosnja energije ETC-2'!L57</f>
        <v>0</v>
      </c>
      <c r="G29" s="91">
        <f>'Potrosnja energije ETC-1'!F58</f>
        <v>0</v>
      </c>
      <c r="H29">
        <f>'Potrosnja energije ETC-1'!N58</f>
        <v>0</v>
      </c>
      <c r="I29">
        <f>'Potrosnja energije ETC-3'!L58</f>
        <v>0</v>
      </c>
      <c r="J29" s="91">
        <f>'Potrosnja energije ETC-1'!F58</f>
        <v>0</v>
      </c>
      <c r="K29">
        <f>'Potrosnja energije ETC-1'!N58</f>
        <v>0</v>
      </c>
      <c r="L29">
        <f>'Potrosnja energije ETC-3'!L58</f>
        <v>0</v>
      </c>
      <c r="M29" s="91">
        <f>'Potrosnja energije ETC-4'!F58</f>
        <v>0</v>
      </c>
      <c r="N29">
        <f>'Potrosnja energije ETC-4'!N58</f>
        <v>0</v>
      </c>
      <c r="O29">
        <f>'Potrosnja energije ETC-5'!L58</f>
        <v>0</v>
      </c>
      <c r="P29" s="91">
        <f>'Potrosnja energije ETC-5'!F58</f>
        <v>0</v>
      </c>
      <c r="Q29" s="91">
        <f>'Potrosnja energije ETC-5'!N58</f>
        <v>0</v>
      </c>
      <c r="R29">
        <f>'Potrosnja energije ETC-6'!L58</f>
        <v>0</v>
      </c>
      <c r="S29" s="91">
        <f>'Potrosnja energije ETC-6'!F58</f>
        <v>0</v>
      </c>
      <c r="T29">
        <f>'Potrosnja energije ETC-6'!N58</f>
        <v>0</v>
      </c>
    </row>
    <row r="30" spans="1:20">
      <c r="B30" s="66" t="s">
        <v>3765</v>
      </c>
      <c r="C30" s="91">
        <f>'Potrosnja energije ETC-1'!L59</f>
        <v>0</v>
      </c>
      <c r="D30" s="91">
        <f>'Potrosnja energije ETC-1'!F59</f>
        <v>0</v>
      </c>
      <c r="E30">
        <f>'Potrosnja energije ETC-1'!N59</f>
        <v>0</v>
      </c>
      <c r="F30" s="91">
        <f>'Potrosnja energije ETC-2'!L58</f>
        <v>0</v>
      </c>
      <c r="G30" s="91">
        <f>'Potrosnja energije ETC-1'!F59</f>
        <v>0</v>
      </c>
      <c r="H30">
        <f>'Potrosnja energije ETC-1'!N59</f>
        <v>0</v>
      </c>
      <c r="I30">
        <f>'Potrosnja energije ETC-3'!L59</f>
        <v>0</v>
      </c>
      <c r="J30" s="91">
        <f>'Potrosnja energije ETC-1'!F59</f>
        <v>0</v>
      </c>
      <c r="K30">
        <f>'Potrosnja energije ETC-1'!N59</f>
        <v>0</v>
      </c>
      <c r="L30">
        <f>'Potrosnja energije ETC-3'!L59</f>
        <v>0</v>
      </c>
      <c r="M30" s="91">
        <f>'Potrosnja energije ETC-4'!F59</f>
        <v>0</v>
      </c>
      <c r="N30">
        <f>'Potrosnja energije ETC-4'!N59</f>
        <v>0</v>
      </c>
      <c r="O30">
        <f>'Potrosnja energije ETC-5'!L59</f>
        <v>0</v>
      </c>
      <c r="P30" s="91">
        <f>'Potrosnja energije ETC-5'!F59</f>
        <v>0</v>
      </c>
      <c r="Q30" s="91">
        <f>'Potrosnja energije ETC-5'!N59</f>
        <v>0</v>
      </c>
      <c r="R30">
        <f>'Potrosnja energije ETC-6'!L59</f>
        <v>0</v>
      </c>
      <c r="S30" s="91">
        <f>'Potrosnja energije ETC-6'!F59</f>
        <v>0</v>
      </c>
      <c r="T30">
        <f>'Potrosnja energije ETC-6'!N59</f>
        <v>0</v>
      </c>
    </row>
    <row r="31" spans="1:20">
      <c r="B31" s="66" t="s">
        <v>3737</v>
      </c>
      <c r="C31" s="91">
        <f>'Potrosnja energije ETC-1'!L60</f>
        <v>0</v>
      </c>
      <c r="D31" s="91">
        <f>'Potrosnja energije ETC-1'!F60</f>
        <v>0</v>
      </c>
      <c r="E31">
        <f>'Potrosnja energije ETC-1'!N60</f>
        <v>0</v>
      </c>
      <c r="F31" s="91">
        <f>'Potrosnja energije ETC-2'!L59</f>
        <v>0</v>
      </c>
      <c r="G31" s="91">
        <f>'Potrosnja energije ETC-1'!F60</f>
        <v>0</v>
      </c>
      <c r="H31">
        <f>'Potrosnja energije ETC-1'!N60</f>
        <v>0</v>
      </c>
      <c r="I31">
        <f>'Potrosnja energije ETC-3'!L60</f>
        <v>0</v>
      </c>
      <c r="J31" s="91">
        <f>'Potrosnja energije ETC-1'!F60</f>
        <v>0</v>
      </c>
      <c r="K31">
        <f>'Potrosnja energije ETC-1'!N60</f>
        <v>0</v>
      </c>
      <c r="L31">
        <f>'Potrosnja energije ETC-3'!L60</f>
        <v>0</v>
      </c>
      <c r="M31" s="91">
        <f>'Potrosnja energije ETC-4'!F60</f>
        <v>0</v>
      </c>
      <c r="N31">
        <f>'Potrosnja energije ETC-4'!N60</f>
        <v>0</v>
      </c>
      <c r="O31">
        <f>'Potrosnja energije ETC-5'!L60</f>
        <v>0</v>
      </c>
      <c r="P31" s="91">
        <f>'Potrosnja energije ETC-5'!F60</f>
        <v>0</v>
      </c>
      <c r="Q31" s="91">
        <f>'Potrosnja energije ETC-5'!N60</f>
        <v>0</v>
      </c>
      <c r="R31">
        <f>'Potrosnja energije ETC-6'!L60</f>
        <v>0</v>
      </c>
      <c r="S31" s="91">
        <f>'Potrosnja energije ETC-6'!F60</f>
        <v>0</v>
      </c>
      <c r="T31">
        <f>'Potrosnja energije ETC-6'!N60</f>
        <v>0</v>
      </c>
    </row>
    <row r="32" spans="1:20">
      <c r="B32" s="66" t="s">
        <v>3742</v>
      </c>
      <c r="C32" s="91">
        <f>'Potrosnja energije ETC-1'!L61</f>
        <v>0</v>
      </c>
      <c r="D32" s="91">
        <f>'Potrosnja energije ETC-1'!F61</f>
        <v>0</v>
      </c>
      <c r="E32">
        <f>'Potrosnja energije ETC-1'!N61</f>
        <v>0</v>
      </c>
      <c r="F32" s="91">
        <f>'Potrosnja energije ETC-2'!L60</f>
        <v>0</v>
      </c>
      <c r="G32" s="91">
        <f>'Potrosnja energije ETC-1'!F61</f>
        <v>0</v>
      </c>
      <c r="H32">
        <f>'Potrosnja energije ETC-1'!N61</f>
        <v>0</v>
      </c>
      <c r="I32">
        <f>'Potrosnja energije ETC-3'!L61</f>
        <v>0</v>
      </c>
      <c r="J32" s="91">
        <f>'Potrosnja energije ETC-1'!F61</f>
        <v>0</v>
      </c>
      <c r="K32">
        <f>'Potrosnja energije ETC-1'!N61</f>
        <v>0</v>
      </c>
      <c r="L32">
        <f>'Potrosnja energije ETC-3'!L61</f>
        <v>0</v>
      </c>
      <c r="M32" s="91">
        <f>'Potrosnja energije ETC-4'!F61</f>
        <v>0</v>
      </c>
      <c r="N32">
        <f>'Potrosnja energije ETC-4'!N61</f>
        <v>0</v>
      </c>
      <c r="O32">
        <f>'Potrosnja energije ETC-5'!L61</f>
        <v>0</v>
      </c>
      <c r="P32" s="91">
        <f>'Potrosnja energije ETC-5'!F61</f>
        <v>0</v>
      </c>
      <c r="Q32" s="91">
        <f>'Potrosnja energije ETC-5'!N61</f>
        <v>0</v>
      </c>
      <c r="R32">
        <f>'Potrosnja energije ETC-6'!L61</f>
        <v>0</v>
      </c>
      <c r="S32" s="91">
        <f>'Potrosnja energije ETC-6'!F61</f>
        <v>0</v>
      </c>
      <c r="T32">
        <f>'Potrosnja energije ETC-6'!N61</f>
        <v>0</v>
      </c>
    </row>
    <row r="33" spans="1:20">
      <c r="B33" s="53" t="s">
        <v>3670</v>
      </c>
      <c r="C33" s="91">
        <f>'Potrosnja energije ETC-1'!L62</f>
        <v>0</v>
      </c>
      <c r="D33" s="91">
        <f>'Potrosnja energije ETC-1'!F62</f>
        <v>0</v>
      </c>
      <c r="E33">
        <f>'Potrosnja energije ETC-1'!N62</f>
        <v>0</v>
      </c>
      <c r="F33" s="91">
        <f>'Potrosnja energije ETC-2'!L61</f>
        <v>0</v>
      </c>
      <c r="G33" s="91">
        <f>'Potrosnja energije ETC-1'!F62</f>
        <v>0</v>
      </c>
      <c r="H33">
        <f>'Potrosnja energije ETC-1'!N62</f>
        <v>0</v>
      </c>
      <c r="I33">
        <f>'Potrosnja energije ETC-3'!L62</f>
        <v>0</v>
      </c>
      <c r="J33" s="91">
        <f>'Potrosnja energije ETC-1'!F62</f>
        <v>0</v>
      </c>
      <c r="K33">
        <f>'Potrosnja energije ETC-1'!N62</f>
        <v>0</v>
      </c>
      <c r="L33">
        <f>'Potrosnja energije ETC-3'!L62</f>
        <v>0</v>
      </c>
      <c r="M33" s="91">
        <f>'Potrosnja energije ETC-4'!F62</f>
        <v>0</v>
      </c>
      <c r="N33">
        <f>'Potrosnja energije ETC-4'!N62</f>
        <v>0</v>
      </c>
      <c r="O33">
        <f>'Potrosnja energije ETC-5'!L62</f>
        <v>0</v>
      </c>
      <c r="P33" s="91">
        <f>'Potrosnja energije ETC-5'!F62</f>
        <v>0</v>
      </c>
      <c r="Q33" s="91">
        <f>'Potrosnja energije ETC-5'!N62</f>
        <v>0</v>
      </c>
      <c r="R33">
        <f>'Potrosnja energije ETC-6'!L62</f>
        <v>0</v>
      </c>
      <c r="S33" s="91">
        <f>'Potrosnja energije ETC-6'!F62</f>
        <v>0</v>
      </c>
      <c r="T33">
        <f>'Potrosnja energije ETC-6'!N62</f>
        <v>9.35</v>
      </c>
    </row>
    <row r="34" spans="1:20">
      <c r="B34" s="53" t="s">
        <v>3671</v>
      </c>
      <c r="C34" s="91">
        <f>'Potrosnja energije ETC-1'!L63</f>
        <v>0</v>
      </c>
      <c r="D34" s="91">
        <f>'Potrosnja energije ETC-1'!F63</f>
        <v>0</v>
      </c>
      <c r="E34">
        <f>'Potrosnja energije ETC-1'!N63</f>
        <v>0</v>
      </c>
      <c r="F34" s="91">
        <f>'Potrosnja energije ETC-2'!L62</f>
        <v>0</v>
      </c>
      <c r="G34" s="91">
        <f>'Potrosnja energije ETC-1'!F63</f>
        <v>0</v>
      </c>
      <c r="H34">
        <f>'Potrosnja energije ETC-1'!N63</f>
        <v>0</v>
      </c>
      <c r="I34">
        <f>'Potrosnja energije ETC-3'!L63</f>
        <v>0</v>
      </c>
      <c r="J34" s="91">
        <f>'Potrosnja energije ETC-1'!F63</f>
        <v>0</v>
      </c>
      <c r="K34">
        <f>'Potrosnja energije ETC-1'!N63</f>
        <v>0</v>
      </c>
      <c r="L34">
        <f>'Potrosnja energije ETC-3'!L63</f>
        <v>0</v>
      </c>
      <c r="M34" s="91">
        <f>'Potrosnja energije ETC-4'!F63</f>
        <v>0</v>
      </c>
      <c r="N34">
        <f>'Potrosnja energije ETC-4'!N63</f>
        <v>0</v>
      </c>
      <c r="O34">
        <f>'Potrosnja energije ETC-5'!L63</f>
        <v>0</v>
      </c>
      <c r="P34" s="91">
        <f>'Potrosnja energije ETC-5'!F63</f>
        <v>0</v>
      </c>
      <c r="Q34" s="91">
        <f>'Potrosnja energije ETC-5'!N63</f>
        <v>0</v>
      </c>
      <c r="R34">
        <f>'Potrosnja energije ETC-6'!L63</f>
        <v>0</v>
      </c>
      <c r="S34" s="91">
        <f>'Potrosnja energije ETC-6'!F63</f>
        <v>0</v>
      </c>
      <c r="T34">
        <f>'Potrosnja energije ETC-6'!N63</f>
        <v>0</v>
      </c>
    </row>
    <row r="36" spans="1:20">
      <c r="A36" s="90">
        <f>A4</f>
        <v>2025</v>
      </c>
      <c r="B36" s="92" t="s">
        <v>3833</v>
      </c>
      <c r="C36" s="91">
        <f>SUM(C4:T12)</f>
        <v>41.08</v>
      </c>
      <c r="F36" t="s">
        <v>3836</v>
      </c>
      <c r="G36" s="91">
        <f>SUM(C4:T4)+SUM(C6:T6)</f>
        <v>0</v>
      </c>
      <c r="I36" t="s">
        <v>3835</v>
      </c>
      <c r="J36">
        <f>SUM(C7:T8)</f>
        <v>0</v>
      </c>
      <c r="L36" t="s">
        <v>3837</v>
      </c>
      <c r="M36">
        <f>SUM(C9:T9)</f>
        <v>0</v>
      </c>
      <c r="O36" t="s">
        <v>3838</v>
      </c>
      <c r="P36">
        <f>SUM(C10:T12)</f>
        <v>41.08</v>
      </c>
      <c r="R36" t="s">
        <v>3839</v>
      </c>
      <c r="S36" s="91">
        <f>SUM(C5:T5)</f>
        <v>0</v>
      </c>
    </row>
    <row r="37" spans="1:20">
      <c r="A37" s="90">
        <f>A15</f>
        <v>2024</v>
      </c>
      <c r="B37" s="92" t="s">
        <v>3819</v>
      </c>
      <c r="C37" s="91">
        <f>SUM(C15:T23)</f>
        <v>40.08</v>
      </c>
      <c r="F37" t="s">
        <v>3836</v>
      </c>
      <c r="G37" s="91">
        <f>SUM(C15:T15)+SUM(C17:T17)</f>
        <v>0</v>
      </c>
      <c r="I37" t="s">
        <v>3835</v>
      </c>
      <c r="J37">
        <f>SUM(C18:T19)</f>
        <v>0</v>
      </c>
      <c r="L37" t="s">
        <v>3837</v>
      </c>
      <c r="M37">
        <f>SUM(C20:T20)</f>
        <v>0</v>
      </c>
      <c r="O37" t="s">
        <v>3838</v>
      </c>
      <c r="P37">
        <f>SUM(C21:T23)</f>
        <v>40.08</v>
      </c>
      <c r="R37" t="s">
        <v>3839</v>
      </c>
      <c r="S37" s="91">
        <f>SUM(C16:T16)</f>
        <v>0</v>
      </c>
    </row>
    <row r="38" spans="1:20">
      <c r="A38" s="90">
        <f>A26</f>
        <v>2023</v>
      </c>
      <c r="B38" s="92" t="s">
        <v>3819</v>
      </c>
      <c r="C38" s="91">
        <f>SUM(C26:T34)</f>
        <v>9.35</v>
      </c>
      <c r="F38" t="s">
        <v>3836</v>
      </c>
      <c r="G38" s="91">
        <f>SUM(C26:T26)+SUM(C28:T28)</f>
        <v>0</v>
      </c>
      <c r="I38" t="s">
        <v>3835</v>
      </c>
      <c r="J38" s="91">
        <f>SUM(C29:T30)</f>
        <v>0</v>
      </c>
      <c r="L38" t="s">
        <v>3837</v>
      </c>
      <c r="M38" s="91">
        <f>SUM(C31:T31)</f>
        <v>0</v>
      </c>
      <c r="O38" t="s">
        <v>3838</v>
      </c>
      <c r="P38" s="91">
        <f>SUM(C32:T34)</f>
        <v>9.35</v>
      </c>
      <c r="R38" t="s">
        <v>3839</v>
      </c>
      <c r="S38" s="91">
        <f>SUM(C27:T27)</f>
        <v>0</v>
      </c>
    </row>
    <row r="39" spans="1:20">
      <c r="B39" s="92" t="s">
        <v>3820</v>
      </c>
      <c r="C39" s="93">
        <f>AVERAGE(C36:C38)</f>
        <v>30.169999999999998</v>
      </c>
    </row>
    <row r="40" spans="1:20">
      <c r="A40">
        <v>2025</v>
      </c>
      <c r="B40" s="92" t="s">
        <v>3834</v>
      </c>
      <c r="C40" s="91">
        <f>SUM(C3:T3)</f>
        <v>0</v>
      </c>
    </row>
    <row r="41" spans="1:20">
      <c r="A41">
        <v>2024</v>
      </c>
      <c r="B41" s="92" t="s">
        <v>3834</v>
      </c>
      <c r="C41" s="91">
        <f>SUM(C14:T14)</f>
        <v>0</v>
      </c>
    </row>
    <row r="42" spans="1:20">
      <c r="A42">
        <v>2023</v>
      </c>
      <c r="B42" s="92" t="s">
        <v>3834</v>
      </c>
      <c r="C42" s="91">
        <f>SUM(C25:T25)</f>
        <v>0</v>
      </c>
    </row>
    <row r="43" spans="1:20">
      <c r="B43" s="92" t="s">
        <v>3820</v>
      </c>
      <c r="C43" s="93">
        <f>AVERAGE(C40:C42)</f>
        <v>0</v>
      </c>
    </row>
  </sheetData>
  <mergeCells count="6"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8122-CA86-4285-BB9A-C635090A86C0}">
  <dimension ref="A4:BL56"/>
  <sheetViews>
    <sheetView showGridLines="0" showRowColHeaders="0" workbookViewId="0">
      <selection activeCell="BD21" sqref="BD21:BG21"/>
    </sheetView>
  </sheetViews>
  <sheetFormatPr defaultColWidth="2" defaultRowHeight="15"/>
  <cols>
    <col min="1" max="1" width="2" style="3"/>
    <col min="2" max="6" width="2" style="3" customWidth="1"/>
    <col min="7" max="16384" width="2" style="3"/>
  </cols>
  <sheetData>
    <row r="4" spans="1:64" s="49" customFormat="1" ht="19.5">
      <c r="Y4" s="41"/>
      <c r="Z4" s="132" t="s">
        <v>3648</v>
      </c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4"/>
      <c r="AL4" s="136">
        <v>2025</v>
      </c>
      <c r="AM4" s="136"/>
      <c r="AN4" s="136"/>
      <c r="AO4" s="136"/>
    </row>
    <row r="6" spans="1:64">
      <c r="B6" s="123" t="s">
        <v>0</v>
      </c>
      <c r="C6" s="123"/>
      <c r="D6" s="123"/>
      <c r="E6" s="123"/>
      <c r="F6" s="123"/>
      <c r="G6" s="123"/>
      <c r="H6" s="123"/>
      <c r="BF6" s="123" t="s">
        <v>1</v>
      </c>
      <c r="BG6" s="123"/>
      <c r="BH6" s="123"/>
      <c r="BI6" s="123"/>
      <c r="BJ6" s="123"/>
      <c r="BK6" s="123"/>
    </row>
    <row r="7" spans="1:64"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9"/>
      <c r="BF7" s="120"/>
      <c r="BG7" s="121"/>
      <c r="BH7" s="121"/>
      <c r="BI7" s="121"/>
      <c r="BJ7" s="121"/>
      <c r="BK7" s="122"/>
    </row>
    <row r="8" spans="1:64">
      <c r="B8" s="112" t="s">
        <v>3787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BF8" s="119" t="s">
        <v>3646</v>
      </c>
      <c r="BG8" s="119"/>
      <c r="BH8" s="119"/>
      <c r="BI8" s="119"/>
      <c r="BJ8" s="119"/>
      <c r="BK8" s="119"/>
    </row>
    <row r="9" spans="1:64" ht="14.45" customHeight="1">
      <c r="A9" s="39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9"/>
      <c r="BI9" s="140"/>
      <c r="BJ9" s="141"/>
      <c r="BK9" s="142"/>
    </row>
    <row r="10" spans="1:64">
      <c r="B10" s="112" t="s">
        <v>3644</v>
      </c>
      <c r="C10" s="112"/>
      <c r="D10" s="112"/>
      <c r="E10" s="112"/>
      <c r="AI10" s="112" t="s">
        <v>3647</v>
      </c>
      <c r="AJ10" s="112"/>
      <c r="AK10" s="112"/>
      <c r="AL10" s="112"/>
      <c r="AM10" s="112"/>
      <c r="AN10" s="112"/>
    </row>
    <row r="11" spans="1:64">
      <c r="B11" s="143" t="str">
        <f>IF(BI9="","",LOOKUP(BI9,Posta!A2:A925,Posta!B2:B925))</f>
        <v/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5"/>
      <c r="AI11" s="146" t="str">
        <f>IF(BI9="","",LOOKUP(BI9,Posta!A2:A925,Posta!C2:C925))</f>
        <v/>
      </c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8"/>
    </row>
    <row r="12" spans="1:64">
      <c r="B12" s="124" t="s">
        <v>3755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</row>
    <row r="13" spans="1:64">
      <c r="J13" s="123" t="s">
        <v>6</v>
      </c>
      <c r="K13" s="123"/>
      <c r="AE13" s="123" t="s">
        <v>7</v>
      </c>
      <c r="AF13" s="123"/>
      <c r="AG13" s="123"/>
      <c r="AH13" s="123"/>
      <c r="AV13" s="123" t="s">
        <v>3649</v>
      </c>
      <c r="AW13" s="123"/>
      <c r="AX13" s="123"/>
      <c r="BF13" s="123" t="s">
        <v>3650</v>
      </c>
      <c r="BG13" s="123"/>
      <c r="BH13" s="123"/>
    </row>
    <row r="14" spans="1:64">
      <c r="B14" s="137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9"/>
      <c r="V14" s="126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27"/>
      <c r="AR14" s="152"/>
      <c r="AS14" s="130"/>
      <c r="AT14" s="130"/>
      <c r="AU14" s="130"/>
      <c r="AV14" s="130"/>
      <c r="AW14" s="130"/>
      <c r="AX14" s="130"/>
      <c r="AY14" s="130"/>
      <c r="AZ14" s="130"/>
      <c r="BA14" s="127"/>
      <c r="BD14" s="120"/>
      <c r="BE14" s="121"/>
      <c r="BF14" s="121"/>
      <c r="BG14" s="121"/>
      <c r="BH14" s="121"/>
      <c r="BI14" s="121"/>
      <c r="BJ14" s="121"/>
      <c r="BK14" s="122"/>
      <c r="BL14" s="42"/>
    </row>
    <row r="15" spans="1:64" ht="14.45" customHeight="1">
      <c r="B15" s="124" t="s">
        <v>2</v>
      </c>
      <c r="C15" s="124"/>
      <c r="D15" s="124"/>
      <c r="E15" s="124"/>
      <c r="F15" s="124"/>
      <c r="G15" s="124"/>
      <c r="H15" s="124"/>
      <c r="I15" s="124"/>
      <c r="J15" s="124"/>
    </row>
    <row r="16" spans="1:64">
      <c r="B16" s="114" t="s">
        <v>3651</v>
      </c>
      <c r="C16" s="114"/>
      <c r="D16" s="114"/>
      <c r="E16" s="114"/>
      <c r="F16" s="114"/>
      <c r="G16" s="114"/>
      <c r="M16" s="111" t="s">
        <v>4</v>
      </c>
      <c r="N16" s="111"/>
      <c r="O16" s="111"/>
      <c r="P16" s="111"/>
      <c r="Q16" s="111"/>
      <c r="R16" s="111"/>
      <c r="S16" s="111"/>
      <c r="T16" s="111"/>
      <c r="U16" s="111"/>
      <c r="V16" s="111"/>
      <c r="Y16" s="128" t="s">
        <v>3777</v>
      </c>
      <c r="Z16" s="128"/>
      <c r="AA16" s="128"/>
      <c r="AB16" s="128"/>
      <c r="AC16" s="128"/>
      <c r="AD16" s="128"/>
      <c r="AE16" s="128"/>
      <c r="AR16" s="123" t="s">
        <v>3652</v>
      </c>
      <c r="AS16" s="123"/>
      <c r="AT16" s="123"/>
      <c r="AU16" s="123"/>
      <c r="AV16" s="123"/>
      <c r="AW16" s="123"/>
      <c r="AX16" s="123"/>
      <c r="AY16" s="123"/>
      <c r="AZ16" s="123"/>
    </row>
    <row r="17" spans="2:64">
      <c r="B17" s="120"/>
      <c r="C17" s="121"/>
      <c r="D17" s="122"/>
      <c r="J17" s="146" t="str">
        <f>IF(B17="","",LOOKUP(_xlfn.CONCAT(LEFT(B17,2),".",RIGHT(B17,2)),'NKD 2025'!D3:D1736,'NKD 2025'!G3:G1736))</f>
        <v/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8"/>
      <c r="AM17" s="4"/>
      <c r="AN17" s="4"/>
      <c r="AO17" s="146" t="str">
        <f>IF(B17="","",LOOKUP(LEFT(B17,2),'NKD 2025'!B3:B1736,'NKD 2025'!F3:F1736))</f>
        <v/>
      </c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8"/>
    </row>
    <row r="18" spans="2:64" ht="5.0999999999999996" customHeight="1">
      <c r="B18" s="46"/>
      <c r="C18" s="46"/>
      <c r="D18" s="4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</row>
    <row r="19" spans="2:64" ht="18">
      <c r="B19" s="3" t="s">
        <v>3654</v>
      </c>
      <c r="Q19" s="116"/>
      <c r="R19" s="117"/>
      <c r="S19" s="117"/>
      <c r="T19" s="118"/>
      <c r="U19" s="115" t="s">
        <v>3660</v>
      </c>
      <c r="V19" s="114"/>
      <c r="Y19" s="114" t="s">
        <v>3668</v>
      </c>
      <c r="Z19" s="114"/>
      <c r="AA19" s="114"/>
      <c r="AB19" s="114"/>
      <c r="AC19" s="114"/>
      <c r="AD19" s="114"/>
      <c r="AE19" s="114"/>
      <c r="AF19" s="114"/>
      <c r="AG19" s="114"/>
      <c r="AH19" s="114"/>
      <c r="AK19" s="126"/>
      <c r="AL19" s="127"/>
      <c r="AQ19" s="114" t="s">
        <v>3658</v>
      </c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25"/>
      <c r="BD19" s="116"/>
      <c r="BE19" s="117"/>
      <c r="BF19" s="117"/>
      <c r="BG19" s="118"/>
      <c r="BH19" s="149" t="s">
        <v>3664</v>
      </c>
      <c r="BI19" s="150"/>
      <c r="BL19" s="5"/>
    </row>
    <row r="20" spans="2:64" ht="18">
      <c r="B20" s="114" t="s">
        <v>3821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6"/>
      <c r="R20" s="117"/>
      <c r="S20" s="117"/>
      <c r="T20" s="118"/>
      <c r="U20" s="115" t="s">
        <v>3660</v>
      </c>
      <c r="V20" s="114"/>
      <c r="Y20" s="113" t="s">
        <v>3656</v>
      </c>
      <c r="Z20" s="113"/>
      <c r="AA20" s="113"/>
      <c r="AB20" s="113"/>
      <c r="AC20" s="113"/>
      <c r="AD20" s="113"/>
      <c r="AK20" s="126"/>
      <c r="AL20" s="127"/>
      <c r="AQ20" s="153" t="s">
        <v>3659</v>
      </c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4"/>
      <c r="BD20" s="116"/>
      <c r="BE20" s="117"/>
      <c r="BF20" s="117"/>
      <c r="BG20" s="118"/>
      <c r="BH20" s="149" t="s">
        <v>3661</v>
      </c>
      <c r="BI20" s="150"/>
    </row>
    <row r="21" spans="2:64">
      <c r="B21" s="113" t="s">
        <v>3655</v>
      </c>
      <c r="C21" s="113"/>
      <c r="D21" s="113"/>
      <c r="E21" s="113"/>
      <c r="F21" s="113"/>
      <c r="G21" s="113"/>
      <c r="H21" s="113"/>
      <c r="Q21" s="116"/>
      <c r="R21" s="117"/>
      <c r="S21" s="117"/>
      <c r="T21" s="118"/>
      <c r="AQ21" s="114" t="s">
        <v>3657</v>
      </c>
      <c r="AR21" s="114"/>
      <c r="AS21" s="114"/>
      <c r="AT21" s="114"/>
      <c r="AU21" s="114"/>
      <c r="AV21" s="114"/>
      <c r="AW21" s="114"/>
      <c r="AX21" s="114"/>
      <c r="BD21" s="116"/>
      <c r="BE21" s="117"/>
      <c r="BF21" s="117"/>
      <c r="BG21" s="118"/>
      <c r="BH21" s="126" t="s">
        <v>3663</v>
      </c>
      <c r="BI21" s="130"/>
      <c r="BJ21" s="130"/>
      <c r="BK21" s="127"/>
    </row>
    <row r="22" spans="2:64" ht="5.0999999999999996" customHeight="1">
      <c r="B22" s="46"/>
      <c r="C22" s="46"/>
      <c r="D22" s="4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2:64">
      <c r="B23" s="113" t="s">
        <v>3781</v>
      </c>
      <c r="C23" s="113"/>
      <c r="D23" s="113"/>
      <c r="E23" s="113"/>
      <c r="F23" s="113"/>
      <c r="G23" s="131"/>
      <c r="H23" s="126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27"/>
      <c r="V23" s="113" t="s">
        <v>3782</v>
      </c>
      <c r="W23" s="113"/>
      <c r="X23" s="113"/>
      <c r="Y23" s="113"/>
      <c r="Z23" s="113"/>
      <c r="AA23" s="131"/>
      <c r="AB23" s="126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27"/>
      <c r="AQ23" s="113" t="s">
        <v>3783</v>
      </c>
      <c r="AR23" s="113"/>
      <c r="AS23" s="113"/>
      <c r="AT23" s="113"/>
      <c r="AU23" s="113"/>
      <c r="AV23" s="131"/>
      <c r="AW23" s="126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27"/>
    </row>
    <row r="24" spans="2:64" ht="14.1" customHeight="1">
      <c r="B24" s="113" t="s">
        <v>3784</v>
      </c>
      <c r="C24" s="113"/>
      <c r="D24" s="113"/>
      <c r="E24" s="113"/>
      <c r="F24" s="113"/>
      <c r="G24" s="131"/>
      <c r="H24" s="126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27"/>
      <c r="V24" s="113" t="s">
        <v>3785</v>
      </c>
      <c r="W24" s="113"/>
      <c r="X24" s="113"/>
      <c r="Y24" s="113"/>
      <c r="Z24" s="113"/>
      <c r="AA24" s="131"/>
      <c r="AB24" s="126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27"/>
      <c r="AQ24" s="113" t="s">
        <v>3786</v>
      </c>
      <c r="AR24" s="113"/>
      <c r="AS24" s="113"/>
      <c r="AT24" s="113"/>
      <c r="AU24" s="113"/>
      <c r="AV24" s="131"/>
      <c r="AW24" s="126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27"/>
    </row>
    <row r="25" spans="2:64" ht="5.0999999999999996" customHeight="1">
      <c r="B25" s="46"/>
      <c r="C25" s="46"/>
      <c r="D25" s="46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2:64" s="50" customFormat="1">
      <c r="B26" s="129" t="str">
        <f>IF(Calculation!C39&gt;26780000,"Poduzeće ima obveze sukladno članku 29. Zakona o energetskoj učinkovitosti (Narodne movine br. 155/25).",IF(AND(Calculation!C39&gt;=2780000,Calculation!C39&lt;26780000),"Poduzeće ima obveze sukladno članku 39. Zakona o rnrtgetskoj učinkovitosti (Narodne movine br. 155/25).","Poduzeće nema obvezu uvođenja sustava gospodarenja energijom ili provedbe energetskog pregleda."))</f>
        <v>Poduzeće nema obvezu uvođenja sustava gospodarenja energijom ili provedbe energetskog pregleda.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</row>
    <row r="27" spans="2:64" ht="14.45" customHeight="1"/>
    <row r="28" spans="2:64">
      <c r="B28" s="113" t="s">
        <v>3694</v>
      </c>
      <c r="C28" s="113"/>
      <c r="D28" s="113"/>
      <c r="AT28" s="114" t="s">
        <v>3695</v>
      </c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</row>
    <row r="29" spans="2:64">
      <c r="B29" s="151"/>
      <c r="C29" s="150"/>
      <c r="D29" s="150"/>
      <c r="E29" s="150"/>
      <c r="F29" s="150"/>
      <c r="G29" s="150"/>
      <c r="H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</row>
    <row r="31" spans="2:64">
      <c r="B31" s="111" t="s">
        <v>3735</v>
      </c>
      <c r="C31" s="111"/>
      <c r="D31" s="111"/>
      <c r="E31" s="111"/>
      <c r="F31" s="111"/>
      <c r="G31" s="111"/>
      <c r="H31" s="111"/>
      <c r="I31" s="111"/>
      <c r="J31" s="111"/>
    </row>
    <row r="32" spans="2:64"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</row>
    <row r="33" spans="2:63"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</row>
    <row r="34" spans="2:63"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</row>
    <row r="35" spans="2:63"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</row>
    <row r="36" spans="2:63"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</row>
    <row r="37" spans="2:63"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</row>
    <row r="38" spans="2:63"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</row>
    <row r="39" spans="2:63"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</row>
    <row r="40" spans="2:63"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</row>
    <row r="41" spans="2:63"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</row>
    <row r="42" spans="2:63"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</row>
    <row r="43" spans="2:63"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</row>
    <row r="44" spans="2:63"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</row>
    <row r="45" spans="2:63"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</row>
    <row r="46" spans="2:63"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</row>
    <row r="47" spans="2:63"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</row>
    <row r="48" spans="2:63"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</row>
    <row r="49" spans="2:63"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</row>
    <row r="50" spans="2:63"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</row>
    <row r="51" spans="2:63"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</row>
    <row r="52" spans="2:63"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</row>
    <row r="53" spans="2:63"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</row>
    <row r="54" spans="2:63"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</row>
    <row r="55" spans="2:63"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</row>
    <row r="56" spans="2:63"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</row>
  </sheetData>
  <sheetProtection algorithmName="SHA-512" hashValue="+WOPgsYq+VHqXcP4MxvyI4IcD9TaaeNz6FstkvGu10uS3uDqbIH9GRmCNS3lbkMCzByvyIrZ0KlWGDoycs+a8w==" saltValue="wcWI2vcHZW7MrHR8ds/P5w==" spinCount="100000" sheet="1" selectLockedCells="1"/>
  <mergeCells count="70">
    <mergeCell ref="AT29:BK29"/>
    <mergeCell ref="B29:H29"/>
    <mergeCell ref="V14:AO14"/>
    <mergeCell ref="B14:S14"/>
    <mergeCell ref="B20:P20"/>
    <mergeCell ref="AR14:BA14"/>
    <mergeCell ref="V23:AA23"/>
    <mergeCell ref="B28:D28"/>
    <mergeCell ref="AT28:BK28"/>
    <mergeCell ref="AQ20:BC20"/>
    <mergeCell ref="AQ21:AX21"/>
    <mergeCell ref="BD21:BG21"/>
    <mergeCell ref="BH21:BK21"/>
    <mergeCell ref="Z4:AK4"/>
    <mergeCell ref="AK20:AL20"/>
    <mergeCell ref="B16:G16"/>
    <mergeCell ref="B32:BK56"/>
    <mergeCell ref="AL4:AO4"/>
    <mergeCell ref="BF7:BK7"/>
    <mergeCell ref="B7:AV7"/>
    <mergeCell ref="B9:AV9"/>
    <mergeCell ref="BI9:BK9"/>
    <mergeCell ref="B11:AB11"/>
    <mergeCell ref="AI11:BK11"/>
    <mergeCell ref="B17:D17"/>
    <mergeCell ref="J17:AL17"/>
    <mergeCell ref="AO17:BK17"/>
    <mergeCell ref="BH20:BI20"/>
    <mergeCell ref="BH19:BI19"/>
    <mergeCell ref="B8:T8"/>
    <mergeCell ref="AK19:AL19"/>
    <mergeCell ref="AR16:AZ16"/>
    <mergeCell ref="Y16:AE16"/>
    <mergeCell ref="B26:BK26"/>
    <mergeCell ref="AB23:AN23"/>
    <mergeCell ref="AQ23:AV23"/>
    <mergeCell ref="AW23:BI23"/>
    <mergeCell ref="B24:G24"/>
    <mergeCell ref="H24:T24"/>
    <mergeCell ref="V24:AA24"/>
    <mergeCell ref="AB24:AN24"/>
    <mergeCell ref="AQ24:AV24"/>
    <mergeCell ref="AW24:BI24"/>
    <mergeCell ref="B23:G23"/>
    <mergeCell ref="H23:T23"/>
    <mergeCell ref="BF8:BK8"/>
    <mergeCell ref="BD19:BG19"/>
    <mergeCell ref="BD20:BG20"/>
    <mergeCell ref="BD14:BK14"/>
    <mergeCell ref="B6:H6"/>
    <mergeCell ref="BF6:BK6"/>
    <mergeCell ref="B12:M12"/>
    <mergeCell ref="J13:K13"/>
    <mergeCell ref="AE13:AH13"/>
    <mergeCell ref="AV13:AX13"/>
    <mergeCell ref="BF13:BH13"/>
    <mergeCell ref="B15:J15"/>
    <mergeCell ref="U20:V20"/>
    <mergeCell ref="Q19:T19"/>
    <mergeCell ref="Q20:T20"/>
    <mergeCell ref="AQ19:BC19"/>
    <mergeCell ref="B31:J31"/>
    <mergeCell ref="AI10:AN10"/>
    <mergeCell ref="B10:E10"/>
    <mergeCell ref="M16:V16"/>
    <mergeCell ref="B21:H21"/>
    <mergeCell ref="Y19:AH19"/>
    <mergeCell ref="Y20:AD20"/>
    <mergeCell ref="U19:V19"/>
    <mergeCell ref="Q21:T21"/>
  </mergeCells>
  <dataValidations count="19">
    <dataValidation type="textLength" errorStyle="warning" allowBlank="1" showInputMessage="1" showErrorMessage="1" errorTitle="OIB poduzeća" error="OIB mora sadržavati točno 11 znamenki" sqref="BF7:BK7" xr:uid="{CCBA0B11-EB22-44BF-A879-C4262339998B}">
      <formula1>11</formula1>
      <formula2>11</formula2>
    </dataValidation>
    <dataValidation type="whole" allowBlank="1" showInputMessage="1" showErrorMessage="1" sqref="AQ20" xr:uid="{F96E49E8-4552-45F8-86A9-314EA4987978}">
      <formula1>1</formula1>
      <formula2>99</formula2>
    </dataValidation>
    <dataValidation type="whole" allowBlank="1" showInputMessage="1" showErrorMessage="1" sqref="F28" xr:uid="{B48F3A45-92E5-4E6B-9563-330A03D5F85A}">
      <formula1>1</formula1>
      <formula2>9</formula2>
    </dataValidation>
    <dataValidation type="whole" allowBlank="1" showInputMessage="1" showErrorMessage="1" sqref="AL4" xr:uid="{346A614E-8A89-41F6-8407-62D9FF97F1D5}">
      <formula1>2023</formula1>
      <formula2>2050</formula2>
    </dataValidation>
    <dataValidation type="textLength" operator="equal" allowBlank="1" showInputMessage="1" showErrorMessage="1" error="Unos mora sadržavati samo brojke i sadržavati 4 znamenke, te biti veći od 0. Dozvoljeni raspon je od 0100 d0 9999." sqref="B18:D18 B25:D25 B22:D22" xr:uid="{2C9BABAE-4DD9-4FC2-937C-583244DCE553}">
      <formula1>4</formula1>
    </dataValidation>
    <dataValidation type="custom" allowBlank="1" showInputMessage="1" showErrorMessage="1" sqref="V14:AO14" xr:uid="{86B9076A-ACC2-433B-BC31-0102A7112FD1}">
      <formula1>ISTEXT(V14)</formula1>
    </dataValidation>
    <dataValidation type="whole" allowBlank="1" showInputMessage="1" showErrorMessage="1" errorTitle="Greška kod unosa podataka" error="površina može biti samo cijeli broj veći od nule i manji od 200000_x000a_" sqref="Q19:T19" xr:uid="{B5111992-7A63-4530-8ADD-A93C8EEFA3CD}">
      <formula1>0</formula1>
      <formula2>200000</formula2>
    </dataValidation>
    <dataValidation type="whole" allowBlank="1" showInputMessage="1" showErrorMessage="1" error="Korisna površina poda poduzeća ne može biti veća od bruto površine poduzeća." sqref="Q20:T20" xr:uid="{B247EA94-426B-4971-9744-376E226B9B6B}">
      <formula1>0</formula1>
      <formula2>Q19</formula2>
    </dataValidation>
    <dataValidation type="whole" allowBlank="1" showInputMessage="1" showErrorMessage="1" error="Broj lokacija je ograničen od 1 do 100 lokacija." sqref="AK19:AL19" xr:uid="{AEC2B512-A12E-46BF-A466-71FD54D80195}">
      <formula1>1</formula1>
      <formula2>100</formula2>
    </dataValidation>
    <dataValidation type="whole" allowBlank="1" showInputMessage="1" showErrorMessage="1" error="Broj zaposlenih mora biti između 1 i 30.000." sqref="Q21:T21" xr:uid="{50FDE9BC-C42F-47FE-93E6-EC6FBB85EE84}">
      <formula1>1</formula1>
      <formula2>30000</formula2>
    </dataValidation>
    <dataValidation type="whole" allowBlank="1" showInputMessage="1" showErrorMessage="1" sqref="BI9:BK9" xr:uid="{F6F3786E-18F6-4828-9C39-BC63E7D89442}">
      <formula1>10000</formula1>
      <formula2>53296</formula2>
    </dataValidation>
    <dataValidation type="custom" allowBlank="1" showInputMessage="1" showErrorMessage="1" error="Telefonski broj može imati samo brojeve." sqref="BD14:BK14" xr:uid="{A376910A-FFE4-47C4-84B5-35434EE62414}">
      <formula1>ISTEXT(BD14)</formula1>
    </dataValidation>
    <dataValidation type="custom" allowBlank="1" showInputMessage="1" showErrorMessage="1" sqref="B14:S14" xr:uid="{1DA5569E-76CA-44EE-A252-25D1C4D212B5}">
      <formula1>NOT(ISNUMBER(B14))</formula1>
    </dataValidation>
    <dataValidation type="whole" allowBlank="1" showInputMessage="1" showErrorMessage="1" errorTitle="Greška kod unosa podataka" error="Ime odgovorne osobe može sadržavati samo slova." sqref="Q20:T20" xr:uid="{238C6D20-134A-46E2-A9FF-9F56924F4DFD}">
      <formula1>0</formula1>
      <formula2>Q19</formula2>
    </dataValidation>
    <dataValidation type="whole" allowBlank="1" showInputMessage="1" showErrorMessage="1" error="Količina otpadamože biti između 0 i 900.000." sqref="BD19:BG19" xr:uid="{2B102016-5C9F-4C3F-A891-29681ACFD958}">
      <formula1>0</formula1>
      <formula2>900000</formula2>
    </dataValidation>
    <dataValidation type="whole" allowBlank="1" showInputMessage="1" showErrorMessage="1" error="Količina recikliranog otpada može biti između 0 i količine proizvedenog otpada." sqref="BD20:BG20" xr:uid="{C12C91AC-4024-477A-9118-1EB54258D610}">
      <formula1>0</formula1>
      <formula2>BD19</formula2>
    </dataValidation>
    <dataValidation type="whole" allowBlank="1" showInputMessage="1" showErrorMessage="1" error="Površina poduzeća može biti između 0 i 100.000 m2" sqref="Q19:T19" xr:uid="{E3F8A584-0E90-4C4E-BC37-392D610BAF76}">
      <formula1>0</formula1>
      <formula2>100000</formula2>
    </dataValidation>
    <dataValidation allowBlank="1" showInputMessage="1" showErrorMessage="1" error="Unos mora sadržavati četiri znamenke bez slova i specijalnih znakova" sqref="B17:D17" xr:uid="{FF32BBA9-F752-4DD5-956E-976CC4D38D84}"/>
    <dataValidation type="whole" allowBlank="1" showInputMessage="1" showErrorMessage="1" sqref="AK20:AL20" xr:uid="{0491CB6D-F190-4B59-9DDF-62947D1609CB}">
      <formula1>1</formula1>
      <formula2>AK19*4</formula2>
    </dataValidation>
  </dataValidations>
  <hyperlinks>
    <hyperlink ref="Y16" r:id="rId1" display="https://web.dzs.hr/App/NKD_Browser/" xr:uid="{C00E67D5-7524-47B1-A62B-FB9626CF042B}"/>
  </hyperlinks>
  <pageMargins left="0.7" right="0.7" top="1.25" bottom="1.25" header="0.3" footer="0.3"/>
  <pageSetup paperSize="9" orientation="landscape" r:id="rId2"/>
  <headerFooter>
    <oddHeader>&amp;L               &amp;G
&amp;"Times New Roman,Podebljano"&amp;10REPUBLIKA HRVATSKA
&amp;"Times New Roman,Uobičajeno"&amp;9MINISTARSTVO GOSPODARSTVA&amp;C&amp;"Times New Roman,Uobičajeno"
&amp;"Times New Roman,Podebljano"&amp;14List 1. Opći podatci o poduzeću</oddHeader>
    <oddFooter>&amp;C&amp;P/&amp;N&amp;R&amp;D</oddFoot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47C0934-4118-4AAB-B42E-915ECFC6DFE8}">
          <x14:formula1>
            <xm:f>Posta!$E$4:$E$5</xm:f>
          </x14:formula1>
          <xm:sqref>BJ19:BK19 BH19:BH20 BJ20</xm:sqref>
        </x14:dataValidation>
        <x14:dataValidation type="list" allowBlank="1" showInputMessage="1" showErrorMessage="1" xr:uid="{9EF02436-5C8A-4BBD-A632-AC5F4249D9C8}">
          <x14:formula1>
            <xm:f>Posta!$E$2:$E$5</xm:f>
          </x14:formula1>
          <xm:sqref>BH21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C4C8-4685-43F5-B269-488D08E029AF}">
  <dimension ref="A1:T67"/>
  <sheetViews>
    <sheetView showGridLines="0" showRowColHeaders="0" showRuler="0" view="pageLayout" topLeftCell="A49" zoomScaleNormal="96" workbookViewId="0">
      <selection activeCell="I62" sqref="I62"/>
    </sheetView>
  </sheetViews>
  <sheetFormatPr defaultColWidth="2" defaultRowHeight="15"/>
  <cols>
    <col min="2" max="2" width="19" customWidth="1"/>
    <col min="3" max="3" width="13.28515625" customWidth="1"/>
    <col min="4" max="4" width="9.85546875" customWidth="1"/>
    <col min="5" max="5" width="10" customWidth="1"/>
    <col min="6" max="6" width="13.42578125" customWidth="1"/>
    <col min="7" max="7" width="7.85546875" customWidth="1"/>
    <col min="8" max="8" width="10" customWidth="1"/>
    <col min="9" max="9" width="10.7109375" customWidth="1"/>
    <col min="10" max="10" width="8" customWidth="1"/>
    <col min="11" max="11" width="9.42578125" customWidth="1"/>
    <col min="12" max="12" width="1.85546875" style="75" customWidth="1"/>
    <col min="13" max="14" width="1.85546875" style="54" customWidth="1"/>
  </cols>
  <sheetData>
    <row r="1" spans="1:20" s="3" customFormat="1">
      <c r="L1" s="77"/>
      <c r="M1" s="78"/>
      <c r="N1" s="78"/>
    </row>
    <row r="2" spans="1:20" s="3" customFormat="1">
      <c r="L2" s="77"/>
      <c r="M2" s="78"/>
      <c r="N2" s="78"/>
    </row>
    <row r="3" spans="1:20" s="40" customFormat="1" ht="18">
      <c r="B3" s="86" t="s">
        <v>3790</v>
      </c>
      <c r="E3" s="99" t="str">
        <f>_xlfn.CONCAT("Potrošnja energije u ",'Opci podatci o poduzecu'!$AL$4,". godini")</f>
        <v>Potrošnja energije u 2025. godini</v>
      </c>
      <c r="F3" s="100"/>
      <c r="G3" s="100"/>
      <c r="H3" s="101"/>
      <c r="I3" s="3"/>
      <c r="L3" s="79"/>
      <c r="M3" s="80"/>
      <c r="N3" s="80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7"/>
      <c r="M4" s="78"/>
      <c r="N4" s="78"/>
      <c r="O4" s="3"/>
      <c r="P4" s="3"/>
      <c r="Q4" s="3"/>
      <c r="R4" s="3"/>
      <c r="S4" s="3"/>
      <c r="T4" s="3"/>
    </row>
    <row r="5" spans="1:20" ht="27.6" customHeight="1">
      <c r="A5" s="3"/>
      <c r="B5" s="67" t="s">
        <v>3746</v>
      </c>
      <c r="C5" s="68" t="s">
        <v>3766</v>
      </c>
      <c r="D5" s="68" t="s">
        <v>3744</v>
      </c>
      <c r="E5" s="71" t="s">
        <v>3678</v>
      </c>
      <c r="F5" s="71" t="s">
        <v>3767</v>
      </c>
      <c r="G5" s="71" t="s">
        <v>3744</v>
      </c>
      <c r="H5" s="71" t="s">
        <v>3678</v>
      </c>
      <c r="I5" s="71" t="s">
        <v>3768</v>
      </c>
      <c r="J5" s="68" t="s">
        <v>3744</v>
      </c>
      <c r="K5" s="68" t="s">
        <v>3678</v>
      </c>
      <c r="L5" s="77"/>
      <c r="M5" s="78"/>
      <c r="N5" s="78"/>
    </row>
    <row r="6" spans="1:20" ht="18">
      <c r="B6" s="66" t="s">
        <v>3674</v>
      </c>
      <c r="C6" s="82"/>
      <c r="D6" s="63" t="s">
        <v>3667</v>
      </c>
      <c r="E6" s="81" t="s">
        <v>3680</v>
      </c>
      <c r="F6" s="82"/>
      <c r="G6" s="72" t="s">
        <v>3667</v>
      </c>
      <c r="H6" s="83" t="s">
        <v>3679</v>
      </c>
      <c r="L6" s="75">
        <f>C6</f>
        <v>0</v>
      </c>
      <c r="M6" s="75">
        <f>F6</f>
        <v>0</v>
      </c>
    </row>
    <row r="7" spans="1:20">
      <c r="A7" s="3"/>
      <c r="B7" s="53" t="s">
        <v>3816</v>
      </c>
      <c r="C7" s="82"/>
      <c r="D7" s="81" t="s">
        <v>3764</v>
      </c>
      <c r="E7" s="81" t="s">
        <v>3681</v>
      </c>
      <c r="F7" s="82"/>
      <c r="G7" s="72" t="s">
        <v>3754</v>
      </c>
      <c r="H7" s="83" t="s">
        <v>3681</v>
      </c>
      <c r="I7" s="55" t="s">
        <v>3817</v>
      </c>
      <c r="K7" s="3"/>
      <c r="L7" s="75">
        <f>IF(D7="kWh",$C$7,C7*1000)</f>
        <v>0</v>
      </c>
      <c r="M7" s="54">
        <f>F7</f>
        <v>0</v>
      </c>
    </row>
    <row r="8" spans="1:20" ht="14.1" customHeight="1">
      <c r="B8" s="66" t="s">
        <v>3673</v>
      </c>
      <c r="C8" s="82"/>
      <c r="D8" s="81" t="s">
        <v>3754</v>
      </c>
      <c r="E8" s="81" t="s">
        <v>3680</v>
      </c>
      <c r="F8" s="82"/>
      <c r="G8" s="72" t="s">
        <v>3754</v>
      </c>
      <c r="H8" s="83" t="s">
        <v>3680</v>
      </c>
      <c r="I8" s="55"/>
      <c r="J8" s="3"/>
      <c r="L8" s="75">
        <f>IF(D8="kWh",$C$8,C8*1000)</f>
        <v>0</v>
      </c>
      <c r="M8" s="75">
        <f>IF(G8="kWh",$F$8,F8*1000)</f>
        <v>0</v>
      </c>
    </row>
    <row r="9" spans="1:20">
      <c r="A9" s="3"/>
      <c r="B9" s="66" t="s">
        <v>3669</v>
      </c>
      <c r="C9" s="82"/>
      <c r="D9" s="81" t="s">
        <v>3763</v>
      </c>
      <c r="E9" s="81" t="s">
        <v>3681</v>
      </c>
      <c r="F9" s="82"/>
      <c r="G9" s="72" t="s">
        <v>3754</v>
      </c>
      <c r="H9" s="83" t="s">
        <v>3681</v>
      </c>
      <c r="I9" s="55"/>
      <c r="J9" s="3"/>
      <c r="L9" s="75">
        <f>IF(D9="kWh",$C$9,IF(D9="MWh",C9*1000,C9*1000000))</f>
        <v>0</v>
      </c>
      <c r="M9" s="54">
        <f>F9</f>
        <v>0</v>
      </c>
    </row>
    <row r="10" spans="1:20">
      <c r="A10" s="3"/>
      <c r="B10" s="66" t="s">
        <v>3743</v>
      </c>
      <c r="C10" s="82"/>
      <c r="D10" s="81" t="s">
        <v>3760</v>
      </c>
      <c r="E10" s="81" t="s">
        <v>3681</v>
      </c>
      <c r="F10" s="82"/>
      <c r="G10" s="81" t="s">
        <v>3754</v>
      </c>
      <c r="H10" s="81" t="s">
        <v>3680</v>
      </c>
      <c r="I10" s="82"/>
      <c r="J10" s="81" t="s">
        <v>3754</v>
      </c>
      <c r="K10" s="83" t="s">
        <v>3679</v>
      </c>
      <c r="L10" s="75">
        <f>IF($D$10="kWh",$C$10,$C$10*Posta!N7)</f>
        <v>0</v>
      </c>
      <c r="M10" s="75">
        <f>IF(G10="kWh",$F$10,F10*Posta!$N$7)</f>
        <v>0</v>
      </c>
      <c r="N10" s="54">
        <f>IF(J10="kWh",I10,I10*Posta!N4)</f>
        <v>0</v>
      </c>
    </row>
    <row r="11" spans="1:20">
      <c r="A11" s="3"/>
      <c r="B11" s="66" t="s">
        <v>3765</v>
      </c>
      <c r="C11" s="82"/>
      <c r="D11" s="63" t="s">
        <v>3754</v>
      </c>
      <c r="E11" s="81" t="s">
        <v>3679</v>
      </c>
      <c r="F11" s="82"/>
      <c r="G11" s="63" t="s">
        <v>3754</v>
      </c>
      <c r="H11" s="81" t="s">
        <v>3679</v>
      </c>
      <c r="I11" s="82"/>
      <c r="J11" s="81" t="s">
        <v>3754</v>
      </c>
      <c r="K11" s="83" t="s">
        <v>3681</v>
      </c>
      <c r="L11" s="75">
        <f>$C$11</f>
        <v>0</v>
      </c>
      <c r="M11" s="54">
        <f>F11</f>
        <v>0</v>
      </c>
      <c r="N11" s="54">
        <f>IF($J$11="kWh",$I$11,$I$11*Posta!N5)</f>
        <v>0</v>
      </c>
    </row>
    <row r="12" spans="1:20">
      <c r="A12" s="3"/>
      <c r="B12" s="66" t="s">
        <v>3737</v>
      </c>
      <c r="C12" s="82"/>
      <c r="D12" s="81" t="s">
        <v>3764</v>
      </c>
      <c r="E12" s="81" t="s">
        <v>3680</v>
      </c>
      <c r="F12" s="82"/>
      <c r="G12" s="81" t="s">
        <v>3754</v>
      </c>
      <c r="H12" s="83" t="s">
        <v>3680</v>
      </c>
      <c r="K12" s="3"/>
      <c r="L12" s="75">
        <f>IF(D12="kWh",$C$12,IF(D12="MWh",C12*1000,C12*1000000))</f>
        <v>0</v>
      </c>
      <c r="M12" s="75">
        <f>IF(G12="kWh",$F$12,IF(G12="MWh",F12*1000,F12*1000000))</f>
        <v>0</v>
      </c>
    </row>
    <row r="13" spans="1:20">
      <c r="B13" s="66" t="s">
        <v>3742</v>
      </c>
      <c r="C13" s="82"/>
      <c r="D13" s="81" t="s">
        <v>3760</v>
      </c>
      <c r="E13" s="81" t="s">
        <v>3679</v>
      </c>
      <c r="F13" s="82"/>
      <c r="G13" s="81" t="s">
        <v>3754</v>
      </c>
      <c r="H13" s="83" t="s">
        <v>3679</v>
      </c>
      <c r="L13" s="75">
        <f>IF($D$13="kWh",$C$13,IF(D13="l",$C$13*Posta!N3,C13*Posta!N3*0.845))</f>
        <v>0</v>
      </c>
      <c r="M13" s="54">
        <f>IF($G$13="kWh",$F$13,IF(G13="l",$F$13*Posta!N3,$F$13*Posta!N3*0.845))</f>
        <v>0</v>
      </c>
    </row>
    <row r="14" spans="1:20">
      <c r="A14" s="3"/>
      <c r="B14" s="53" t="s">
        <v>3670</v>
      </c>
      <c r="C14" s="3"/>
      <c r="D14" s="3"/>
      <c r="E14" s="3"/>
      <c r="F14" s="82"/>
      <c r="G14" s="81" t="s">
        <v>3754</v>
      </c>
      <c r="H14" s="81" t="s">
        <v>3679</v>
      </c>
      <c r="I14" s="82"/>
      <c r="J14" s="81" t="s">
        <v>3754</v>
      </c>
      <c r="K14" s="83" t="s">
        <v>3681</v>
      </c>
      <c r="M14" s="54">
        <f>IF(G14="kWh",F14,F14*Posta!N2)</f>
        <v>0</v>
      </c>
      <c r="N14" s="54">
        <f>IF(J14="kWh",I14,I14*Posta!N2)</f>
        <v>0</v>
      </c>
    </row>
    <row r="15" spans="1:20">
      <c r="A15" s="3"/>
      <c r="B15" s="53" t="s">
        <v>3671</v>
      </c>
      <c r="C15" s="3"/>
      <c r="D15" s="3"/>
      <c r="E15" s="3"/>
      <c r="F15" s="82"/>
      <c r="G15" s="81" t="s">
        <v>3754</v>
      </c>
      <c r="H15" s="81" t="s">
        <v>3681</v>
      </c>
      <c r="I15" s="82">
        <v>1</v>
      </c>
      <c r="J15" s="81" t="s">
        <v>3754</v>
      </c>
      <c r="K15" s="83" t="s">
        <v>3679</v>
      </c>
      <c r="M15" s="54">
        <f>IF(G15="kWh",F15,F15*Posta!N3)</f>
        <v>0</v>
      </c>
      <c r="N15" s="54">
        <f>IF(J15="kWh",I15,I15*Posta!N3)</f>
        <v>1</v>
      </c>
    </row>
    <row r="16" spans="1:20">
      <c r="B16" s="98" t="s">
        <v>3844</v>
      </c>
      <c r="C16" s="82"/>
      <c r="D16" s="63" t="s">
        <v>3754</v>
      </c>
      <c r="E16" s="56" t="s">
        <v>3679</v>
      </c>
      <c r="F16" s="82"/>
      <c r="G16" s="72" t="s">
        <v>3754</v>
      </c>
      <c r="H16" s="81" t="s">
        <v>3681</v>
      </c>
      <c r="I16" s="82"/>
      <c r="J16" s="72" t="s">
        <v>3754</v>
      </c>
      <c r="K16" s="83" t="s">
        <v>3679</v>
      </c>
      <c r="L16" s="75">
        <f>C16</f>
        <v>0</v>
      </c>
      <c r="M16" s="54">
        <f>F16</f>
        <v>0</v>
      </c>
      <c r="N16" s="54">
        <f>I16</f>
        <v>0</v>
      </c>
    </row>
    <row r="17" spans="1:20" ht="15" customHeight="1">
      <c r="B17" s="60" t="s">
        <v>3747</v>
      </c>
      <c r="C17" s="61">
        <f>L17</f>
        <v>0</v>
      </c>
      <c r="D17" s="62" t="s">
        <v>3754</v>
      </c>
      <c r="E17" s="72"/>
      <c r="F17" s="74">
        <f>M9+M14+M15+M10+M11+M8+M7+M12+M13+M16</f>
        <v>0</v>
      </c>
      <c r="G17" s="73" t="s">
        <v>3754</v>
      </c>
      <c r="H17" s="72"/>
      <c r="I17" s="74">
        <f>N17</f>
        <v>1</v>
      </c>
      <c r="J17" s="64" t="s">
        <v>3754</v>
      </c>
      <c r="L17" s="76">
        <f>L9+L10+L11+L8+L7+L12+L13+L16</f>
        <v>0</v>
      </c>
      <c r="M17" s="69">
        <f>M9+M14+M15+M10+M11+M8+M7+M12+M13+M16</f>
        <v>0</v>
      </c>
      <c r="N17" s="70">
        <f>N14+N15+N10+N11+N16</f>
        <v>1</v>
      </c>
    </row>
    <row r="18" spans="1:20" ht="27" customHeight="1">
      <c r="B18" s="57" t="s">
        <v>3676</v>
      </c>
      <c r="C18" s="59">
        <f>C17+F17+I17</f>
        <v>1</v>
      </c>
      <c r="D18" s="65" t="s">
        <v>3675</v>
      </c>
    </row>
    <row r="19" spans="1:20" ht="27" customHeight="1">
      <c r="B19" s="57" t="s">
        <v>3677</v>
      </c>
      <c r="C19" s="59">
        <f>C6+F6</f>
        <v>0</v>
      </c>
      <c r="D19" s="58" t="s">
        <v>3762</v>
      </c>
    </row>
    <row r="23" spans="1:20">
      <c r="A23" s="3"/>
      <c r="O23" s="3"/>
      <c r="P23" s="3"/>
      <c r="Q23" s="3"/>
      <c r="R23" s="3"/>
      <c r="S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77"/>
      <c r="M24" s="78"/>
      <c r="N24" s="78"/>
      <c r="O24" s="3"/>
      <c r="P24" s="3"/>
      <c r="Q24" s="3"/>
      <c r="R24" s="3"/>
      <c r="S24" s="3"/>
    </row>
    <row r="25" spans="1:20" ht="1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77"/>
      <c r="M25" s="78"/>
      <c r="N25" s="78"/>
      <c r="O25" s="3"/>
      <c r="P25" s="3"/>
      <c r="Q25" s="3"/>
      <c r="R25" s="3"/>
      <c r="S25" s="3"/>
    </row>
    <row r="26" spans="1:20" ht="15" customHeight="1">
      <c r="A26" s="40"/>
      <c r="B26" s="3"/>
      <c r="C26" s="3"/>
      <c r="D26" s="3"/>
      <c r="E26" s="3"/>
      <c r="F26" s="3"/>
      <c r="G26" s="3"/>
      <c r="H26" s="3"/>
      <c r="I26" s="3"/>
      <c r="J26" s="3"/>
      <c r="K26" s="3"/>
      <c r="L26" s="77"/>
      <c r="M26" s="78"/>
      <c r="N26" s="78"/>
      <c r="O26" s="40"/>
      <c r="P26" s="40"/>
      <c r="Q26" s="40"/>
      <c r="R26" s="40"/>
      <c r="S26" s="40"/>
    </row>
    <row r="27" spans="1:20" ht="18">
      <c r="A27" s="3"/>
      <c r="B27" s="86" t="str">
        <f>$B$3</f>
        <v>ETC-1</v>
      </c>
      <c r="C27" s="40"/>
      <c r="D27" s="40"/>
      <c r="E27" s="99" t="str">
        <f>_xlfn.CONCAT("Potrošnja energije u ",'Opci podatci o poduzecu'!$AL$4-1,". godini")</f>
        <v>Potrošnja energije u 2024. godini</v>
      </c>
      <c r="F27" s="100"/>
      <c r="G27" s="100"/>
      <c r="H27" s="101"/>
      <c r="I27" s="3"/>
      <c r="J27" s="40"/>
      <c r="K27" s="40"/>
      <c r="L27" s="79"/>
      <c r="M27" s="80"/>
      <c r="N27" s="80"/>
      <c r="O27" s="3"/>
      <c r="P27" s="3"/>
      <c r="Q27" s="3"/>
      <c r="R27" s="3"/>
      <c r="S27" s="3"/>
      <c r="T27" s="3"/>
    </row>
    <row r="28" spans="1:20" ht="1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77"/>
      <c r="M28" s="78"/>
      <c r="N28" s="78"/>
    </row>
    <row r="29" spans="1:20" ht="27" customHeight="1">
      <c r="B29" s="67" t="s">
        <v>3746</v>
      </c>
      <c r="C29" s="68" t="s">
        <v>3766</v>
      </c>
      <c r="D29" s="68" t="s">
        <v>3744</v>
      </c>
      <c r="E29" s="71" t="s">
        <v>3678</v>
      </c>
      <c r="F29" s="71" t="s">
        <v>3767</v>
      </c>
      <c r="G29" s="71" t="s">
        <v>3744</v>
      </c>
      <c r="H29" s="71" t="s">
        <v>3678</v>
      </c>
      <c r="I29" s="71" t="s">
        <v>3768</v>
      </c>
      <c r="J29" s="68" t="s">
        <v>3744</v>
      </c>
      <c r="K29" s="68" t="s">
        <v>3678</v>
      </c>
      <c r="L29" s="77"/>
      <c r="M29" s="78"/>
      <c r="N29" s="78"/>
    </row>
    <row r="30" spans="1:20" ht="18">
      <c r="A30" s="3"/>
      <c r="B30" s="66" t="s">
        <v>3674</v>
      </c>
      <c r="C30" s="82"/>
      <c r="D30" s="63" t="s">
        <v>3667</v>
      </c>
      <c r="E30" s="81" t="s">
        <v>3680</v>
      </c>
      <c r="F30" s="82"/>
      <c r="G30" s="72" t="s">
        <v>3667</v>
      </c>
      <c r="H30" s="83" t="s">
        <v>3679</v>
      </c>
      <c r="L30" s="75">
        <f>C30</f>
        <v>0</v>
      </c>
      <c r="M30" s="75">
        <f>F30</f>
        <v>0</v>
      </c>
    </row>
    <row r="31" spans="1:20" ht="14.1" customHeight="1">
      <c r="B31" s="53" t="s">
        <v>3816</v>
      </c>
      <c r="C31" s="82"/>
      <c r="D31" s="81" t="s">
        <v>3754</v>
      </c>
      <c r="E31" s="81" t="s">
        <v>3681</v>
      </c>
      <c r="F31" s="82"/>
      <c r="G31" s="72" t="s">
        <v>3754</v>
      </c>
      <c r="H31" s="83" t="s">
        <v>3681</v>
      </c>
      <c r="I31" s="55" t="s">
        <v>3817</v>
      </c>
      <c r="K31" s="3"/>
      <c r="L31" s="75">
        <f>IF(D31="kWh",$C$31,C31*1000)</f>
        <v>0</v>
      </c>
      <c r="M31" s="54">
        <f>F31</f>
        <v>0</v>
      </c>
    </row>
    <row r="32" spans="1:20">
      <c r="A32" s="3"/>
      <c r="B32" s="66" t="s">
        <v>3673</v>
      </c>
      <c r="C32" s="82"/>
      <c r="D32" s="81" t="s">
        <v>3754</v>
      </c>
      <c r="E32" s="81" t="s">
        <v>3680</v>
      </c>
      <c r="F32" s="82"/>
      <c r="G32" s="72" t="s">
        <v>3754</v>
      </c>
      <c r="H32" s="83" t="s">
        <v>3680</v>
      </c>
      <c r="I32" s="55"/>
      <c r="J32" s="3"/>
      <c r="L32" s="75">
        <f>IF(D32="kWh",$C$32,C32*1000)</f>
        <v>0</v>
      </c>
      <c r="M32" s="75">
        <f>IF(G32="kWh",$F$32,F32*1000)</f>
        <v>0</v>
      </c>
    </row>
    <row r="33" spans="1:19">
      <c r="A33" s="3"/>
      <c r="B33" s="66" t="s">
        <v>3669</v>
      </c>
      <c r="C33" s="82"/>
      <c r="D33" s="81" t="s">
        <v>3754</v>
      </c>
      <c r="E33" s="81" t="s">
        <v>3681</v>
      </c>
      <c r="F33" s="82"/>
      <c r="G33" s="72" t="s">
        <v>3754</v>
      </c>
      <c r="H33" s="83" t="s">
        <v>3681</v>
      </c>
      <c r="I33" s="55"/>
      <c r="J33" s="3"/>
      <c r="L33" s="75">
        <f>IF(D33="kWh",$C$33,IF(D33="MWh",C33*1000,C33*1000000))</f>
        <v>0</v>
      </c>
      <c r="M33" s="54">
        <f>F33</f>
        <v>0</v>
      </c>
    </row>
    <row r="34" spans="1:19">
      <c r="A34" s="3"/>
      <c r="B34" s="66" t="s">
        <v>3743</v>
      </c>
      <c r="C34" s="82"/>
      <c r="D34" s="81" t="s">
        <v>3754</v>
      </c>
      <c r="E34" s="81" t="s">
        <v>3681</v>
      </c>
      <c r="F34" s="82"/>
      <c r="G34" s="81" t="s">
        <v>3754</v>
      </c>
      <c r="H34" s="81" t="s">
        <v>3680</v>
      </c>
      <c r="I34" s="82"/>
      <c r="J34" s="81" t="s">
        <v>3754</v>
      </c>
      <c r="K34" s="83" t="s">
        <v>3679</v>
      </c>
      <c r="L34" s="75">
        <f>IF($D$34="kWh",$C$34,$C$34*Posta!N7)</f>
        <v>0</v>
      </c>
      <c r="M34" s="75">
        <f>IF(G34="kWh",$F$34,F34*Posta!$N$7)</f>
        <v>0</v>
      </c>
      <c r="N34" s="54">
        <f>IF(J34="kWh",I34,I34*Posta!N4)</f>
        <v>0</v>
      </c>
    </row>
    <row r="35" spans="1:19">
      <c r="A35" s="3"/>
      <c r="B35" s="66" t="s">
        <v>3765</v>
      </c>
      <c r="C35" s="82"/>
      <c r="D35" s="63" t="s">
        <v>3754</v>
      </c>
      <c r="E35" s="81" t="s">
        <v>3679</v>
      </c>
      <c r="F35" s="82"/>
      <c r="G35" s="63" t="s">
        <v>3754</v>
      </c>
      <c r="H35" s="81" t="s">
        <v>3679</v>
      </c>
      <c r="I35" s="82"/>
      <c r="J35" s="81" t="s">
        <v>3754</v>
      </c>
      <c r="K35" s="83" t="s">
        <v>3681</v>
      </c>
      <c r="L35" s="75">
        <f>$C$35</f>
        <v>0</v>
      </c>
      <c r="M35" s="54">
        <f>F35</f>
        <v>0</v>
      </c>
      <c r="N35" s="54">
        <f>IF($J$35="kWh",$I$35,$I$35*Posta!N5)</f>
        <v>0</v>
      </c>
    </row>
    <row r="36" spans="1:19">
      <c r="B36" s="66" t="s">
        <v>3737</v>
      </c>
      <c r="C36" s="82"/>
      <c r="D36" s="81" t="s">
        <v>3754</v>
      </c>
      <c r="E36" s="81" t="s">
        <v>3680</v>
      </c>
      <c r="F36" s="82"/>
      <c r="G36" s="81" t="s">
        <v>3754</v>
      </c>
      <c r="H36" s="83" t="s">
        <v>3680</v>
      </c>
      <c r="K36" s="3"/>
      <c r="L36" s="75">
        <f>IF(D36="kWh",$C$36,IF(D36="MWh",C36*1000,C36*1000000))</f>
        <v>0</v>
      </c>
      <c r="M36" s="75">
        <f>IF(G36="kWh",$F$36,IF(G36="MWh",F36*1000,F36*1000000))</f>
        <v>0</v>
      </c>
    </row>
    <row r="37" spans="1:19">
      <c r="A37" s="3"/>
      <c r="B37" s="66" t="s">
        <v>3742</v>
      </c>
      <c r="C37" s="82"/>
      <c r="D37" s="81" t="s">
        <v>3754</v>
      </c>
      <c r="E37" s="81" t="s">
        <v>3679</v>
      </c>
      <c r="F37" s="82"/>
      <c r="G37" s="81" t="s">
        <v>3754</v>
      </c>
      <c r="H37" s="83" t="s">
        <v>3679</v>
      </c>
      <c r="L37" s="75">
        <f>IF($D$37="kWh",$C$37,IF(D37="l",$C$37*Posta!N3,C37*Posta!N3*0.845))</f>
        <v>0</v>
      </c>
      <c r="M37" s="54">
        <f>IF($G$37="kWh",$F$37,IF(G37="l",$F$37*Posta!N3,$F$37*Posta!N3*0.845))</f>
        <v>0</v>
      </c>
    </row>
    <row r="38" spans="1:19">
      <c r="A38" s="3"/>
      <c r="B38" s="53" t="s">
        <v>3670</v>
      </c>
      <c r="C38" s="3"/>
      <c r="D38" s="3"/>
      <c r="E38" s="3"/>
      <c r="F38" s="82"/>
      <c r="G38" s="81" t="s">
        <v>3759</v>
      </c>
      <c r="H38" s="81" t="s">
        <v>3679</v>
      </c>
      <c r="I38" s="82"/>
      <c r="J38" s="81" t="s">
        <v>3754</v>
      </c>
      <c r="K38" s="83" t="s">
        <v>3681</v>
      </c>
      <c r="M38" s="54">
        <f>IF(G38="kWh",F38,F38*Posta!N2)</f>
        <v>0</v>
      </c>
      <c r="N38" s="54">
        <f>IF(J38="kWh",I38,I38*Posta!N2)</f>
        <v>0</v>
      </c>
    </row>
    <row r="39" spans="1:19">
      <c r="A39" s="3"/>
      <c r="B39" s="53" t="s">
        <v>3671</v>
      </c>
      <c r="C39" s="3"/>
      <c r="D39" s="3"/>
      <c r="E39" s="3"/>
      <c r="F39" s="82"/>
      <c r="G39" s="81" t="s">
        <v>3759</v>
      </c>
      <c r="H39" s="81" t="s">
        <v>3681</v>
      </c>
      <c r="I39" s="82">
        <v>1</v>
      </c>
      <c r="J39" s="81" t="s">
        <v>3759</v>
      </c>
      <c r="K39" s="83" t="s">
        <v>3679</v>
      </c>
      <c r="M39" s="54">
        <f>IF(G39="kWh",F39,F39*Posta!N3)</f>
        <v>0</v>
      </c>
      <c r="N39" s="54">
        <f>IF(J39="kWh",I39,I39*Posta!N3)</f>
        <v>10.02</v>
      </c>
    </row>
    <row r="40" spans="1:19">
      <c r="B40" s="98" t="s">
        <v>3844</v>
      </c>
      <c r="C40" s="82"/>
      <c r="D40" s="63" t="s">
        <v>3754</v>
      </c>
      <c r="E40" s="56" t="s">
        <v>3679</v>
      </c>
      <c r="F40" s="82"/>
      <c r="G40" s="72" t="s">
        <v>3754</v>
      </c>
      <c r="H40" s="81" t="s">
        <v>3681</v>
      </c>
      <c r="I40" s="82"/>
      <c r="J40" s="72" t="s">
        <v>3754</v>
      </c>
      <c r="K40" s="83" t="s">
        <v>3679</v>
      </c>
      <c r="L40" s="75">
        <f>C40</f>
        <v>0</v>
      </c>
      <c r="M40" s="54">
        <f>F40</f>
        <v>0</v>
      </c>
      <c r="N40" s="54">
        <f>I40</f>
        <v>0</v>
      </c>
    </row>
    <row r="41" spans="1:19" ht="15" customHeight="1">
      <c r="B41" s="60" t="s">
        <v>3747</v>
      </c>
      <c r="C41" s="61">
        <f>L41</f>
        <v>0</v>
      </c>
      <c r="D41" s="62" t="s">
        <v>3754</v>
      </c>
      <c r="E41" s="72"/>
      <c r="F41" s="74">
        <f>M41</f>
        <v>0</v>
      </c>
      <c r="G41" s="73" t="s">
        <v>3754</v>
      </c>
      <c r="H41" s="72"/>
      <c r="I41" s="74">
        <f>N41</f>
        <v>10.02</v>
      </c>
      <c r="J41" s="64" t="s">
        <v>3754</v>
      </c>
      <c r="L41" s="76">
        <f>L33+L34+L35+L32+L31+L36+L37+L40</f>
        <v>0</v>
      </c>
      <c r="M41" s="69">
        <f>M38+M39+M34+M35+M32+M31+M36+M37+M40+M33</f>
        <v>0</v>
      </c>
      <c r="N41" s="70">
        <f>N38+N39+N34+N35+N40</f>
        <v>10.02</v>
      </c>
    </row>
    <row r="42" spans="1:19" ht="27" customHeight="1">
      <c r="B42" s="57" t="s">
        <v>3676</v>
      </c>
      <c r="C42" s="59">
        <f>C41+F41+I41</f>
        <v>10.02</v>
      </c>
      <c r="D42" s="65" t="s">
        <v>3675</v>
      </c>
    </row>
    <row r="43" spans="1:19" ht="27" customHeight="1">
      <c r="B43" s="57" t="s">
        <v>3677</v>
      </c>
      <c r="C43" s="59">
        <f>C30+F30</f>
        <v>0</v>
      </c>
      <c r="D43" s="58" t="s">
        <v>3762</v>
      </c>
    </row>
    <row r="48" spans="1:19">
      <c r="A48" s="3"/>
      <c r="O48" s="3"/>
      <c r="P48" s="3"/>
      <c r="Q48" s="3"/>
      <c r="R48" s="3"/>
      <c r="S48" s="3"/>
    </row>
    <row r="49" spans="1:2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77"/>
      <c r="M49" s="78"/>
      <c r="N49" s="78"/>
      <c r="O49" s="3"/>
      <c r="P49" s="3"/>
      <c r="Q49" s="3"/>
      <c r="R49" s="3"/>
      <c r="S49" s="3"/>
    </row>
    <row r="50" spans="1:2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77"/>
      <c r="M50" s="78"/>
      <c r="N50" s="78"/>
      <c r="O50" s="3"/>
      <c r="P50" s="3"/>
      <c r="Q50" s="3"/>
      <c r="R50" s="3"/>
      <c r="S50" s="3"/>
    </row>
    <row r="51" spans="1:20" ht="18">
      <c r="A51" s="3"/>
      <c r="B51" s="85" t="str">
        <f>$B$3</f>
        <v>ETC-1</v>
      </c>
      <c r="C51" s="40"/>
      <c r="D51" s="40"/>
      <c r="E51" s="99" t="str">
        <f>_xlfn.CONCAT("Potrošnja energije u ",'Opci podatci o poduzecu'!$AL$4-2,". godini")</f>
        <v>Potrošnja energije u 2023. godini</v>
      </c>
      <c r="F51" s="100"/>
      <c r="G51" s="100"/>
      <c r="H51" s="101"/>
      <c r="J51" s="40"/>
      <c r="K51" s="40"/>
      <c r="L51" s="79"/>
      <c r="M51" s="80"/>
      <c r="N51" s="80"/>
      <c r="O51" s="3"/>
      <c r="P51" s="3"/>
      <c r="Q51" s="3"/>
      <c r="R51" s="3"/>
      <c r="S51" s="3"/>
      <c r="T51" s="3"/>
    </row>
    <row r="52" spans="1:20" ht="1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77"/>
      <c r="M52" s="78"/>
      <c r="N52" s="78"/>
    </row>
    <row r="53" spans="1:20" ht="27" customHeight="1">
      <c r="B53" s="67" t="s">
        <v>3746</v>
      </c>
      <c r="C53" s="68" t="s">
        <v>3766</v>
      </c>
      <c r="D53" s="68" t="s">
        <v>3744</v>
      </c>
      <c r="E53" s="71" t="s">
        <v>3678</v>
      </c>
      <c r="F53" s="71" t="s">
        <v>3767</v>
      </c>
      <c r="G53" s="71" t="s">
        <v>3744</v>
      </c>
      <c r="H53" s="71" t="s">
        <v>3678</v>
      </c>
      <c r="I53" s="71" t="s">
        <v>3768</v>
      </c>
      <c r="J53" s="68" t="s">
        <v>3744</v>
      </c>
      <c r="K53" s="68" t="s">
        <v>3678</v>
      </c>
      <c r="L53" s="77"/>
      <c r="M53" s="78"/>
      <c r="N53" s="78"/>
    </row>
    <row r="54" spans="1:20" ht="18">
      <c r="A54" s="3"/>
      <c r="B54" s="66" t="s">
        <v>3674</v>
      </c>
      <c r="C54" s="82"/>
      <c r="D54" s="63" t="s">
        <v>3667</v>
      </c>
      <c r="E54" s="81" t="s">
        <v>3680</v>
      </c>
      <c r="F54" s="82"/>
      <c r="G54" s="72" t="s">
        <v>3667</v>
      </c>
      <c r="H54" s="83" t="s">
        <v>3679</v>
      </c>
      <c r="L54" s="75">
        <f>C54</f>
        <v>0</v>
      </c>
      <c r="M54" s="75">
        <f>F54</f>
        <v>0</v>
      </c>
    </row>
    <row r="55" spans="1:20" ht="14.1" customHeight="1">
      <c r="B55" s="53" t="s">
        <v>3816</v>
      </c>
      <c r="C55" s="82"/>
      <c r="D55" s="81" t="s">
        <v>3754</v>
      </c>
      <c r="E55" s="81" t="s">
        <v>3681</v>
      </c>
      <c r="F55" s="82"/>
      <c r="G55" s="72" t="s">
        <v>3754</v>
      </c>
      <c r="H55" s="83" t="s">
        <v>3681</v>
      </c>
      <c r="I55" s="55" t="s">
        <v>3817</v>
      </c>
      <c r="K55" s="3"/>
      <c r="L55" s="75">
        <f>IF(D55="kWh",$C$55,C55*1000)</f>
        <v>0</v>
      </c>
      <c r="M55" s="54">
        <f>F55</f>
        <v>0</v>
      </c>
    </row>
    <row r="56" spans="1:20">
      <c r="A56" s="3"/>
      <c r="B56" s="66" t="s">
        <v>3673</v>
      </c>
      <c r="C56" s="82"/>
      <c r="D56" s="81" t="s">
        <v>3754</v>
      </c>
      <c r="E56" s="81" t="s">
        <v>3680</v>
      </c>
      <c r="F56" s="82"/>
      <c r="G56" s="72" t="s">
        <v>3754</v>
      </c>
      <c r="H56" s="83" t="s">
        <v>3680</v>
      </c>
      <c r="I56" s="55"/>
      <c r="J56" s="3"/>
      <c r="L56" s="75">
        <f>IF(D56="kWh",$C$56,C56*1000)</f>
        <v>0</v>
      </c>
      <c r="M56" s="75">
        <f>IF(G56="kWh",$F$56,F56*1000)</f>
        <v>0</v>
      </c>
    </row>
    <row r="57" spans="1:20">
      <c r="A57" s="3"/>
      <c r="B57" s="66" t="s">
        <v>3669</v>
      </c>
      <c r="C57" s="82"/>
      <c r="D57" s="81" t="s">
        <v>3754</v>
      </c>
      <c r="E57" s="81" t="s">
        <v>3681</v>
      </c>
      <c r="F57" s="82"/>
      <c r="G57" s="72" t="s">
        <v>3754</v>
      </c>
      <c r="H57" s="83" t="s">
        <v>3681</v>
      </c>
      <c r="I57" s="55"/>
      <c r="J57" s="3"/>
      <c r="L57" s="75">
        <f>IF(D57="kWh",$C$57,IF(D57="MWh",C57*1000,C57*1000000))</f>
        <v>0</v>
      </c>
      <c r="M57" s="54">
        <f>F57</f>
        <v>0</v>
      </c>
    </row>
    <row r="58" spans="1:20">
      <c r="A58" s="3"/>
      <c r="B58" s="66" t="s">
        <v>3743</v>
      </c>
      <c r="C58" s="82"/>
      <c r="D58" s="81" t="s">
        <v>3754</v>
      </c>
      <c r="E58" s="81" t="s">
        <v>3681</v>
      </c>
      <c r="F58" s="82"/>
      <c r="G58" s="81" t="s">
        <v>3760</v>
      </c>
      <c r="H58" s="81" t="s">
        <v>3680</v>
      </c>
      <c r="I58" s="82"/>
      <c r="J58" s="81" t="s">
        <v>3759</v>
      </c>
      <c r="K58" s="83" t="s">
        <v>3679</v>
      </c>
      <c r="L58" s="75">
        <f>IF($D$58="kWh",$C$58,$C$58*Posta!N7)</f>
        <v>0</v>
      </c>
      <c r="M58" s="75">
        <f>IF(G58="kWh",$F$58,F58*Posta!$N$7)</f>
        <v>0</v>
      </c>
      <c r="N58" s="54">
        <f>IF(J58="kWh",I58,I58*Posta!N4)</f>
        <v>0</v>
      </c>
    </row>
    <row r="59" spans="1:20">
      <c r="A59" s="3"/>
      <c r="B59" s="66" t="s">
        <v>3765</v>
      </c>
      <c r="C59" s="82"/>
      <c r="D59" s="63" t="s">
        <v>3754</v>
      </c>
      <c r="E59" s="81" t="s">
        <v>3679</v>
      </c>
      <c r="F59" s="82"/>
      <c r="G59" s="63" t="s">
        <v>3754</v>
      </c>
      <c r="H59" s="81" t="s">
        <v>3679</v>
      </c>
      <c r="I59" s="82"/>
      <c r="J59" s="81" t="s">
        <v>3760</v>
      </c>
      <c r="K59" s="83" t="s">
        <v>3681</v>
      </c>
      <c r="L59" s="75">
        <f>$C$59</f>
        <v>0</v>
      </c>
      <c r="M59" s="54">
        <f>F59</f>
        <v>0</v>
      </c>
      <c r="N59" s="54">
        <f>IF($J$59="kWh",$I$59,$I$59*Posta!N5)</f>
        <v>0</v>
      </c>
    </row>
    <row r="60" spans="1:20">
      <c r="B60" s="66" t="s">
        <v>3737</v>
      </c>
      <c r="C60" s="82"/>
      <c r="D60" s="81" t="s">
        <v>3754</v>
      </c>
      <c r="E60" s="81" t="s">
        <v>3680</v>
      </c>
      <c r="F60" s="82"/>
      <c r="G60" s="81" t="s">
        <v>3763</v>
      </c>
      <c r="H60" s="83" t="s">
        <v>3680</v>
      </c>
      <c r="K60" s="3"/>
      <c r="L60" s="75">
        <f>IF(D60="kWh",$C$60,IF(D60="MWh",C60*1000,C60*1000000))</f>
        <v>0</v>
      </c>
      <c r="M60" s="75">
        <f>IF(G60="kWh",$F$60,IF(G60="MWh",F60*1000,F60*1000000))</f>
        <v>0</v>
      </c>
    </row>
    <row r="61" spans="1:20">
      <c r="A61" s="3"/>
      <c r="B61" s="66" t="s">
        <v>3742</v>
      </c>
      <c r="C61" s="82"/>
      <c r="D61" s="81" t="s">
        <v>3754</v>
      </c>
      <c r="E61" s="81" t="s">
        <v>3679</v>
      </c>
      <c r="F61" s="82"/>
      <c r="G61" s="81" t="s">
        <v>3759</v>
      </c>
      <c r="H61" s="83" t="s">
        <v>3679</v>
      </c>
      <c r="L61" s="75">
        <f>IF($D$61="kWh",$C$61,IF(D61="l",$C$61*Posta!N3,C61*Posta!N3*0.845))</f>
        <v>0</v>
      </c>
      <c r="M61" s="54">
        <f>IF($G$61="kWh",$F$61,IF(G61="l",$F$61*Posta!N3,$F$61*Posta!N3*0.845))</f>
        <v>0</v>
      </c>
    </row>
    <row r="62" spans="1:20">
      <c r="A62" s="3"/>
      <c r="B62" s="53" t="s">
        <v>3670</v>
      </c>
      <c r="C62" s="3"/>
      <c r="D62" s="3"/>
      <c r="E62" s="3"/>
      <c r="F62" s="82"/>
      <c r="G62" s="81" t="s">
        <v>3759</v>
      </c>
      <c r="H62" s="81" t="s">
        <v>3679</v>
      </c>
      <c r="I62" s="82"/>
      <c r="J62" s="81" t="s">
        <v>3759</v>
      </c>
      <c r="K62" s="83" t="s">
        <v>3681</v>
      </c>
      <c r="M62" s="54">
        <f>IF(G62="kWh",F62,F62*Posta!N2)</f>
        <v>0</v>
      </c>
      <c r="N62" s="54">
        <f>IF(J62="kWh",I62,I62*Posta!N2)</f>
        <v>0</v>
      </c>
    </row>
    <row r="63" spans="1:20">
      <c r="B63" s="53" t="s">
        <v>3671</v>
      </c>
      <c r="C63" s="3"/>
      <c r="D63" s="3"/>
      <c r="E63" s="3"/>
      <c r="F63" s="82"/>
      <c r="G63" s="81" t="s">
        <v>3759</v>
      </c>
      <c r="H63" s="81" t="s">
        <v>3681</v>
      </c>
      <c r="I63" s="82"/>
      <c r="J63" s="81" t="s">
        <v>3759</v>
      </c>
      <c r="K63" s="83" t="s">
        <v>3679</v>
      </c>
      <c r="M63" s="54">
        <f>IF(G63="kWh",F63,F63*Posta!N3)</f>
        <v>0</v>
      </c>
      <c r="N63" s="54">
        <f>IF(J63="kWh",I63,I63*Posta!N3)</f>
        <v>0</v>
      </c>
    </row>
    <row r="64" spans="1:20" ht="15" customHeight="1">
      <c r="B64" s="98" t="s">
        <v>3844</v>
      </c>
      <c r="C64" s="82"/>
      <c r="D64" s="63" t="s">
        <v>3754</v>
      </c>
      <c r="E64" s="56" t="s">
        <v>3679</v>
      </c>
      <c r="F64" s="82"/>
      <c r="G64" s="72" t="s">
        <v>3754</v>
      </c>
      <c r="H64" s="81" t="s">
        <v>3681</v>
      </c>
      <c r="I64" s="82"/>
      <c r="J64" s="72" t="s">
        <v>3754</v>
      </c>
      <c r="K64" s="83" t="s">
        <v>3679</v>
      </c>
      <c r="L64" s="75">
        <f>C64</f>
        <v>0</v>
      </c>
      <c r="M64" s="54">
        <f>F64</f>
        <v>0</v>
      </c>
      <c r="N64" s="54">
        <f>I64</f>
        <v>0</v>
      </c>
    </row>
    <row r="65" spans="2:14" ht="15" customHeight="1">
      <c r="B65" s="60" t="s">
        <v>3747</v>
      </c>
      <c r="C65" s="61">
        <f>L65</f>
        <v>0</v>
      </c>
      <c r="D65" s="62" t="s">
        <v>3754</v>
      </c>
      <c r="E65" s="72"/>
      <c r="F65" s="74">
        <f>M57+M62+M63+M58+M59+M56+M55+M60+M61</f>
        <v>0</v>
      </c>
      <c r="G65" s="73" t="s">
        <v>3754</v>
      </c>
      <c r="H65" s="72"/>
      <c r="I65" s="74">
        <f>N65</f>
        <v>0</v>
      </c>
      <c r="J65" s="64" t="s">
        <v>3754</v>
      </c>
      <c r="L65" s="76">
        <f>L57+L58+L59+L56+L55+L60+L61+L64</f>
        <v>0</v>
      </c>
      <c r="M65" s="69">
        <f>M57+M62+M63+M58+M59+M56+M55+M60+M61+M64</f>
        <v>0</v>
      </c>
      <c r="N65" s="70">
        <f>N62+N63+N58+N59+N64</f>
        <v>0</v>
      </c>
    </row>
    <row r="66" spans="2:14" ht="27" customHeight="1">
      <c r="B66" s="57" t="s">
        <v>3676</v>
      </c>
      <c r="C66" s="59">
        <f>C65+F65+I65</f>
        <v>0</v>
      </c>
      <c r="D66" s="65" t="s">
        <v>3675</v>
      </c>
    </row>
    <row r="67" spans="2:14" ht="27" customHeight="1">
      <c r="B67" s="57" t="s">
        <v>3677</v>
      </c>
      <c r="C67" s="59">
        <f>C54+F54</f>
        <v>0</v>
      </c>
      <c r="D67" s="58" t="s">
        <v>3762</v>
      </c>
    </row>
  </sheetData>
  <sheetProtection algorithmName="SHA-512" hashValue="PLWIrJpXIcYaaVNCERXNY/kaf1oEeKO+Kw83d8qTqgMmB3U32Q0WWYeLXDz0FCnMRV5HkzTjcDB1J7giGkQ9lw==" saltValue="TXR0/uu0/ULgpdIgQE/+Hw==" spinCount="100000" sheet="1" selectLockedCells="1"/>
  <mergeCells count="3">
    <mergeCell ref="E3:H3"/>
    <mergeCell ref="E27:H27"/>
    <mergeCell ref="E51:H51"/>
  </mergeCells>
  <dataValidations count="7">
    <dataValidation type="whole" allowBlank="1" showInputMessage="1" showErrorMessage="1" error="Potrošnja vode mora biti između 0 i 999999 m3." sqref="C19 F41 F17 C43 C67 F65" xr:uid="{1771AB43-2949-4D1C-A967-20E7E6DD0DC4}">
      <formula1>0</formula1>
      <formula2>999999</formula2>
    </dataValidation>
    <dataValidation type="whole" allowBlank="1" showInputMessage="1" showErrorMessage="1" error="Potrošnja energije mora biti između 0 i 9.999.999.999 kWh." sqref="I32:I33 I8:I9 I12:I13 I36:I37 C14:C15 C38:C39 I56:I57 I60:I61 C62:C63" xr:uid="{84F8533C-0239-498E-A865-23B64FA4ED99}">
      <formula1>0</formula1>
      <formula2>9999999999</formula2>
    </dataValidation>
    <dataValidation type="whole" allowBlank="1" showInputMessage="1" showErrorMessage="1" error="Potrošnja vode mora biti cijeli broj između 0 i 999.999 m3." sqref="C6 C30 C54" xr:uid="{12B0CBE8-FAC8-4301-88BC-C9BB38F1ED60}">
      <formula1>0</formula1>
      <formula2>999999</formula2>
    </dataValidation>
    <dataValidation type="whole" allowBlank="1" showInputMessage="1" showErrorMessage="1" error="Potrošnja energije mora biti između 0 i 9.999.999.999 kWh." sqref="C20" xr:uid="{EE64C44B-71DB-453E-9D96-4F2674A9E216}">
      <formula1>0</formula1>
      <formula2>999999</formula2>
    </dataValidation>
    <dataValidation type="decimal" allowBlank="1" showInputMessage="1" showErrorMessage="1" error="Potrošnja energije mora biti između 0 i 9.999.999.999 kWh." sqref="C7:C13 C16 F8:F16 I10:I11 I14:I16 C31:C37 C40 F32:F40 I34:I35 I38:I40 C55:C61 C64 F56:F64 I58:I59 I62:I64" xr:uid="{C4D9E0CF-75A5-4162-800D-4512DE4F1682}">
      <formula1>0</formula1>
      <formula2>9999999999</formula2>
    </dataValidation>
    <dataValidation type="decimal" allowBlank="1" showInputMessage="1" showErrorMessage="1" error="Potrošnja vode mora biti između 0 i 999999 m3." sqref="F6 F30 F54" xr:uid="{2F1E9DCD-2DC5-4933-A784-B3796DE5F924}">
      <formula1>0</formula1>
      <formula2>999999</formula2>
    </dataValidation>
    <dataValidation type="decimal" allowBlank="1" showInputMessage="1" showErrorMessage="1" error="Potrošnja energije mora biti između 0 i 9.999.999.999 kWh." sqref="F7 F31 F55" xr:uid="{4808439B-7D20-4254-A92A-37029E1DAC01}">
      <formula1>0</formula1>
      <formula2>999999</formula2>
    </dataValidation>
  </dataValidations>
  <pageMargins left="0.70866141732283472" right="0.70866141732283472" top="1.2598425196850394" bottom="1.2598425196850394" header="0.31496062992125984" footer="0.31496062992125984"/>
  <pageSetup paperSize="9" orientation="landscape" r:id="rId1"/>
  <headerFooter>
    <oddHeader>&amp;L               &amp;G
&amp;"Times New Roman,Podebljano"&amp;10REPUBLIKA HRVATSKA
&amp;"Times New Roman,Uobičajeno"&amp;9MINISTARSTVO GOSPODARSTVA&amp;C&amp;"Times New Roman,Uobičajeno"
&amp;"Times New Roman,Podebljano"&amp;14List 2. podatci o potrošnji energije poduzeća</oddHeader>
    <oddFooter>&amp;C&amp;P/&amp;N&amp;R&amp;D</oddFooter>
  </headerFooter>
  <ignoredErrors>
    <ignoredError sqref="M8 M10 M32 M34 M56 M58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CD17345-89FD-48C3-B188-7D167AB51F3D}">
          <x14:formula1>
            <xm:f>Posta!$J$3:$J$4</xm:f>
          </x14:formula1>
          <xm:sqref>D31:D32 D7:D8 D55:D56</xm:sqref>
        </x14:dataValidation>
        <x14:dataValidation type="list" allowBlank="1" showInputMessage="1" showErrorMessage="1" xr:uid="{52B334CA-B125-4144-8697-A15F4FDD4D91}">
          <x14:formula1>
            <xm:f>Posta!$J$2:$J$4</xm:f>
          </x14:formula1>
          <xm:sqref>D33 D36 G36 D9 D12 G12 D57 D60 G60</xm:sqref>
        </x14:dataValidation>
        <x14:dataValidation type="list" allowBlank="1" showInputMessage="1" showErrorMessage="1" xr:uid="{134B9845-D2C7-4A71-8C27-EE039D850604}">
          <x14:formula1>
            <xm:f>Posta!$J$6:$J$7</xm:f>
          </x14:formula1>
          <xm:sqref>J11 G10 D34 D10 J35 G34 J59 G58 D58</xm:sqref>
        </x14:dataValidation>
        <x14:dataValidation type="list" allowBlank="1" showInputMessage="1" showErrorMessage="1" xr:uid="{FBA2B787-76CB-4C95-A0B9-0709F15C51D4}">
          <x14:formula1>
            <xm:f>Posta!$J$5:$J$6</xm:f>
          </x14:formula1>
          <xm:sqref>J38:J39 J10 G38:G39 J34 J14:J15 G14:G15 J58 J62:J63 G62:G63</xm:sqref>
        </x14:dataValidation>
        <x14:dataValidation type="list" allowBlank="1" showInputMessage="1" showErrorMessage="1" xr:uid="{70894D23-3026-46D6-9449-F72AEACCA070}">
          <x14:formula1>
            <xm:f>Posta!$J$5:$J$7</xm:f>
          </x14:formula1>
          <xm:sqref>D37 D13 G13 G37 D61 G61</xm:sqref>
        </x14:dataValidation>
        <x14:dataValidation type="list" allowBlank="1" showInputMessage="1" showErrorMessage="1" xr:uid="{156EC208-69FC-465F-8E3A-58B0612D6A77}">
          <x14:formula1>
            <xm:f>Posta!$H$2:$H$4</xm:f>
          </x14:formula1>
          <xm:sqref>E16 E40 E30:E37 E6:E13 H30:H40 K33:K40 H6:H16 K9:K16 E64 E54:E61 H54:H64 K57:K64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8765-D5EF-44BF-BEB7-B8F974085B6D}">
  <dimension ref="A1:T67"/>
  <sheetViews>
    <sheetView showGridLines="0" showRowColHeaders="0" showRuler="0" view="pageLayout" topLeftCell="A73" zoomScaleNormal="96" workbookViewId="0">
      <selection activeCell="I62" sqref="I62"/>
    </sheetView>
  </sheetViews>
  <sheetFormatPr defaultColWidth="2" defaultRowHeight="15"/>
  <cols>
    <col min="2" max="2" width="19" customWidth="1"/>
    <col min="3" max="3" width="13.28515625" customWidth="1"/>
    <col min="4" max="4" width="9.85546875" customWidth="1"/>
    <col min="5" max="5" width="10" customWidth="1"/>
    <col min="6" max="6" width="13.42578125" customWidth="1"/>
    <col min="7" max="7" width="7.85546875" customWidth="1"/>
    <col min="8" max="8" width="10" customWidth="1"/>
    <col min="9" max="9" width="10.7109375" customWidth="1"/>
    <col min="10" max="10" width="8" customWidth="1"/>
    <col min="11" max="11" width="9.42578125" customWidth="1"/>
    <col min="12" max="12" width="1.85546875" style="75" customWidth="1"/>
    <col min="13" max="14" width="1.85546875" style="54" customWidth="1"/>
  </cols>
  <sheetData>
    <row r="1" spans="1:20" s="3" customFormat="1">
      <c r="L1" s="77"/>
      <c r="M1" s="78"/>
      <c r="N1" s="78"/>
    </row>
    <row r="2" spans="1:20" s="3" customFormat="1">
      <c r="L2" s="77"/>
      <c r="M2" s="78"/>
      <c r="N2" s="78"/>
    </row>
    <row r="3" spans="1:20" s="40" customFormat="1" ht="18">
      <c r="B3" s="86" t="s">
        <v>3791</v>
      </c>
      <c r="E3" s="99" t="str">
        <f>_xlfn.CONCAT("Potrošnja energije u ",'Opci podatci o poduzecu'!$AL$4,". godini")</f>
        <v>Potrošnja energije u 2025. godini</v>
      </c>
      <c r="F3" s="100"/>
      <c r="G3" s="100"/>
      <c r="H3" s="101"/>
      <c r="I3" s="3"/>
      <c r="L3" s="79"/>
      <c r="M3" s="80"/>
      <c r="N3" s="80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7"/>
      <c r="M4" s="78"/>
      <c r="N4" s="78"/>
      <c r="O4" s="3"/>
      <c r="P4" s="3"/>
      <c r="Q4" s="3"/>
      <c r="R4" s="3"/>
      <c r="S4" s="3"/>
      <c r="T4" s="3"/>
    </row>
    <row r="5" spans="1:20" ht="27.6" customHeight="1">
      <c r="A5" s="3"/>
      <c r="B5" s="67" t="s">
        <v>3746</v>
      </c>
      <c r="C5" s="68" t="s">
        <v>3766</v>
      </c>
      <c r="D5" s="68" t="s">
        <v>3744</v>
      </c>
      <c r="E5" s="71" t="s">
        <v>3678</v>
      </c>
      <c r="F5" s="71" t="s">
        <v>3767</v>
      </c>
      <c r="G5" s="71" t="s">
        <v>3744</v>
      </c>
      <c r="H5" s="71" t="s">
        <v>3678</v>
      </c>
      <c r="I5" s="71" t="s">
        <v>3768</v>
      </c>
      <c r="J5" s="68" t="s">
        <v>3744</v>
      </c>
      <c r="K5" s="68" t="s">
        <v>3678</v>
      </c>
      <c r="L5" s="77"/>
      <c r="M5" s="78"/>
      <c r="N5" s="78"/>
    </row>
    <row r="6" spans="1:20" ht="18">
      <c r="B6" s="66" t="s">
        <v>3674</v>
      </c>
      <c r="C6" s="82"/>
      <c r="D6" s="63" t="s">
        <v>3667</v>
      </c>
      <c r="E6" s="81" t="s">
        <v>3680</v>
      </c>
      <c r="F6" s="82"/>
      <c r="G6" s="72" t="s">
        <v>3667</v>
      </c>
      <c r="H6" s="83" t="s">
        <v>3679</v>
      </c>
      <c r="L6" s="75">
        <f>C6</f>
        <v>0</v>
      </c>
      <c r="M6" s="75">
        <f>F6</f>
        <v>0</v>
      </c>
    </row>
    <row r="7" spans="1:20">
      <c r="A7" s="3"/>
      <c r="B7" s="53" t="s">
        <v>3816</v>
      </c>
      <c r="C7" s="82"/>
      <c r="D7" s="81" t="s">
        <v>3764</v>
      </c>
      <c r="E7" s="81" t="s">
        <v>3681</v>
      </c>
      <c r="F7" s="82"/>
      <c r="G7" s="72" t="s">
        <v>3754</v>
      </c>
      <c r="H7" s="83" t="s">
        <v>3681</v>
      </c>
      <c r="I7" s="55" t="s">
        <v>3817</v>
      </c>
      <c r="K7" s="3"/>
      <c r="L7" s="75">
        <f>IF(D7="kWh",$C$7,C7*1000)</f>
        <v>0</v>
      </c>
      <c r="M7" s="54">
        <f>F7</f>
        <v>0</v>
      </c>
    </row>
    <row r="8" spans="1:20" ht="14.1" customHeight="1">
      <c r="B8" s="66" t="s">
        <v>3673</v>
      </c>
      <c r="C8" s="82"/>
      <c r="D8" s="81" t="s">
        <v>3754</v>
      </c>
      <c r="E8" s="81" t="s">
        <v>3680</v>
      </c>
      <c r="F8" s="82"/>
      <c r="G8" s="72" t="s">
        <v>3754</v>
      </c>
      <c r="H8" s="83" t="s">
        <v>3680</v>
      </c>
      <c r="I8" s="55"/>
      <c r="J8" s="3"/>
      <c r="L8" s="75">
        <f>IF(D8="kWh",$C$8,C8*1000)</f>
        <v>0</v>
      </c>
      <c r="M8" s="75">
        <f>IF(G8="kWh",$F$8,F8*1000)</f>
        <v>0</v>
      </c>
    </row>
    <row r="9" spans="1:20">
      <c r="A9" s="3"/>
      <c r="B9" s="66" t="s">
        <v>3669</v>
      </c>
      <c r="C9" s="82"/>
      <c r="D9" s="81" t="s">
        <v>3763</v>
      </c>
      <c r="E9" s="81" t="s">
        <v>3681</v>
      </c>
      <c r="F9" s="82"/>
      <c r="G9" s="72" t="s">
        <v>3754</v>
      </c>
      <c r="H9" s="83" t="s">
        <v>3681</v>
      </c>
      <c r="I9" s="55"/>
      <c r="J9" s="3"/>
      <c r="L9" s="75">
        <f>IF(D9="kWh",$C$9,IF(D9="MWh",C9*1000,C9*1000000))</f>
        <v>0</v>
      </c>
      <c r="M9" s="54">
        <f>F9</f>
        <v>0</v>
      </c>
    </row>
    <row r="10" spans="1:20">
      <c r="A10" s="3"/>
      <c r="B10" s="66" t="s">
        <v>3743</v>
      </c>
      <c r="C10" s="82"/>
      <c r="D10" s="81" t="s">
        <v>3760</v>
      </c>
      <c r="E10" s="81" t="s">
        <v>3681</v>
      </c>
      <c r="F10" s="82"/>
      <c r="G10" s="81" t="s">
        <v>3754</v>
      </c>
      <c r="H10" s="81" t="s">
        <v>3680</v>
      </c>
      <c r="I10" s="82"/>
      <c r="J10" s="81" t="s">
        <v>3754</v>
      </c>
      <c r="K10" s="83" t="s">
        <v>3679</v>
      </c>
      <c r="L10" s="75">
        <f>IF($D$10="kWh",$C$10,$C$10*Posta!N7)</f>
        <v>0</v>
      </c>
      <c r="M10" s="75">
        <f>IF(G10="kWh",$F$10,F10*Posta!$N$7)</f>
        <v>0</v>
      </c>
      <c r="N10" s="54">
        <f>IF(J10="kWh",I10,I10*Posta!N4)</f>
        <v>0</v>
      </c>
    </row>
    <row r="11" spans="1:20">
      <c r="A11" s="3"/>
      <c r="B11" s="66" t="s">
        <v>3765</v>
      </c>
      <c r="C11" s="82"/>
      <c r="D11" s="63" t="s">
        <v>3754</v>
      </c>
      <c r="E11" s="81" t="s">
        <v>3679</v>
      </c>
      <c r="F11" s="82"/>
      <c r="G11" s="63" t="s">
        <v>3754</v>
      </c>
      <c r="H11" s="81" t="s">
        <v>3679</v>
      </c>
      <c r="I11" s="82"/>
      <c r="J11" s="81" t="s">
        <v>3754</v>
      </c>
      <c r="K11" s="83" t="s">
        <v>3681</v>
      </c>
      <c r="L11" s="75">
        <f>$C$11</f>
        <v>0</v>
      </c>
      <c r="M11" s="54">
        <f>F11</f>
        <v>0</v>
      </c>
      <c r="N11" s="54">
        <f>IF($J$11="kWh",$I$11,$I$11*Posta!N5)</f>
        <v>0</v>
      </c>
    </row>
    <row r="12" spans="1:20">
      <c r="A12" s="3"/>
      <c r="B12" s="66" t="s">
        <v>3737</v>
      </c>
      <c r="C12" s="82"/>
      <c r="D12" s="81" t="s">
        <v>3764</v>
      </c>
      <c r="E12" s="81" t="s">
        <v>3680</v>
      </c>
      <c r="F12" s="82"/>
      <c r="G12" s="81" t="s">
        <v>3754</v>
      </c>
      <c r="H12" s="83" t="s">
        <v>3680</v>
      </c>
      <c r="K12" s="3"/>
      <c r="L12" s="75">
        <f>IF(D12="kWh",$C$12,IF(D12="MWh",C12*1000,C12*1000000))</f>
        <v>0</v>
      </c>
      <c r="M12" s="75">
        <f>IF(G12="kWh",$F$12,IF(G12="MWh",F12*1000,F12*1000000))</f>
        <v>0</v>
      </c>
    </row>
    <row r="13" spans="1:20">
      <c r="B13" s="66" t="s">
        <v>3742</v>
      </c>
      <c r="C13" s="82"/>
      <c r="D13" s="81" t="s">
        <v>3760</v>
      </c>
      <c r="E13" s="81" t="s">
        <v>3679</v>
      </c>
      <c r="F13" s="82"/>
      <c r="G13" s="81" t="s">
        <v>3754</v>
      </c>
      <c r="H13" s="83" t="s">
        <v>3679</v>
      </c>
      <c r="L13" s="75">
        <f>IF($D$13="kWh",$C$13,IF(D13="l",$C$13*Posta!N3,C13*Posta!N3*0.845))</f>
        <v>0</v>
      </c>
      <c r="M13" s="54">
        <f>IF($G$13="kWh",$F$13,IF(G13="l",$F$13*Posta!N3,$F$13*Posta!N3*0.845))</f>
        <v>0</v>
      </c>
    </row>
    <row r="14" spans="1:20">
      <c r="A14" s="3"/>
      <c r="B14" s="53" t="s">
        <v>3670</v>
      </c>
      <c r="C14" s="3"/>
      <c r="D14" s="3"/>
      <c r="E14" s="3"/>
      <c r="F14" s="82"/>
      <c r="G14" s="81" t="s">
        <v>3754</v>
      </c>
      <c r="H14" s="81" t="s">
        <v>3679</v>
      </c>
      <c r="I14" s="82"/>
      <c r="J14" s="81" t="s">
        <v>3754</v>
      </c>
      <c r="K14" s="83" t="s">
        <v>3681</v>
      </c>
      <c r="M14" s="54">
        <f>IF(G14="kWh",F14,F14*Posta!N2)</f>
        <v>0</v>
      </c>
      <c r="N14" s="54">
        <f>IF(J14="kWh",I14,I14*Posta!N2)</f>
        <v>0</v>
      </c>
    </row>
    <row r="15" spans="1:20">
      <c r="A15" s="3"/>
      <c r="B15" s="53" t="s">
        <v>3671</v>
      </c>
      <c r="C15" s="3"/>
      <c r="D15" s="3"/>
      <c r="E15" s="3"/>
      <c r="F15" s="82"/>
      <c r="G15" s="81" t="s">
        <v>3754</v>
      </c>
      <c r="H15" s="81" t="s">
        <v>3681</v>
      </c>
      <c r="I15" s="82"/>
      <c r="J15" s="81" t="s">
        <v>3754</v>
      </c>
      <c r="K15" s="83" t="s">
        <v>3679</v>
      </c>
      <c r="M15" s="54">
        <f>IF(G15="kWh",F15,F15*Posta!N3)</f>
        <v>0</v>
      </c>
      <c r="N15" s="54">
        <f>IF(J15="kWh",I15,I15*Posta!N3)</f>
        <v>0</v>
      </c>
    </row>
    <row r="16" spans="1:20">
      <c r="B16" s="98" t="s">
        <v>3844</v>
      </c>
      <c r="C16" s="82"/>
      <c r="D16" s="63" t="s">
        <v>3754</v>
      </c>
      <c r="E16" s="56" t="s">
        <v>3679</v>
      </c>
      <c r="F16" s="82"/>
      <c r="G16" s="72" t="s">
        <v>3754</v>
      </c>
      <c r="H16" s="81" t="s">
        <v>3681</v>
      </c>
      <c r="I16" s="82"/>
      <c r="J16" s="72" t="s">
        <v>3754</v>
      </c>
      <c r="K16" s="83" t="s">
        <v>3679</v>
      </c>
      <c r="L16" s="75">
        <f>C16</f>
        <v>0</v>
      </c>
      <c r="M16" s="54">
        <f>F16</f>
        <v>0</v>
      </c>
      <c r="N16" s="54">
        <f>I16</f>
        <v>0</v>
      </c>
    </row>
    <row r="17" spans="1:20" ht="15" customHeight="1">
      <c r="B17" s="60" t="s">
        <v>3747</v>
      </c>
      <c r="C17" s="61">
        <f>L17</f>
        <v>0</v>
      </c>
      <c r="D17" s="62" t="s">
        <v>3754</v>
      </c>
      <c r="E17" s="72"/>
      <c r="F17" s="74">
        <f>M9+M14+M15+M10+M11+M8+M7+M12+M13+M16</f>
        <v>0</v>
      </c>
      <c r="G17" s="73" t="s">
        <v>3754</v>
      </c>
      <c r="H17" s="72"/>
      <c r="I17" s="74">
        <f>N17</f>
        <v>0</v>
      </c>
      <c r="J17" s="64" t="s">
        <v>3754</v>
      </c>
      <c r="L17" s="76">
        <f>L9+L10+L11+L8+L7+L12+L13+L16</f>
        <v>0</v>
      </c>
      <c r="M17" s="69">
        <f>M9+M14+M15+M10+M11+M8+M7+M12+M13+M16</f>
        <v>0</v>
      </c>
      <c r="N17" s="70">
        <f>N14+N15+N10+N11+N16</f>
        <v>0</v>
      </c>
    </row>
    <row r="18" spans="1:20" ht="27" customHeight="1">
      <c r="B18" s="57" t="s">
        <v>3676</v>
      </c>
      <c r="C18" s="59">
        <f>C17+F17+I17</f>
        <v>0</v>
      </c>
      <c r="D18" s="65" t="s">
        <v>3675</v>
      </c>
    </row>
    <row r="19" spans="1:20" ht="27" customHeight="1">
      <c r="B19" s="57" t="s">
        <v>3677</v>
      </c>
      <c r="C19" s="59">
        <f>C6+F6</f>
        <v>0</v>
      </c>
      <c r="D19" s="58" t="s">
        <v>3762</v>
      </c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77"/>
      <c r="M24" s="78"/>
      <c r="N24" s="78"/>
      <c r="O24" s="3"/>
      <c r="P24" s="3"/>
      <c r="Q24" s="3"/>
      <c r="R24" s="3"/>
      <c r="S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77"/>
      <c r="M25" s="78"/>
      <c r="N25" s="78"/>
      <c r="O25" s="3"/>
      <c r="P25" s="3"/>
      <c r="Q25" s="3"/>
      <c r="R25" s="3"/>
      <c r="S25" s="3"/>
    </row>
    <row r="26" spans="1:20" ht="1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77"/>
      <c r="M26" s="78"/>
      <c r="N26" s="78"/>
      <c r="O26" s="3"/>
      <c r="P26" s="3"/>
      <c r="Q26" s="3"/>
      <c r="R26" s="3"/>
      <c r="S26" s="3"/>
    </row>
    <row r="27" spans="1:20" ht="18">
      <c r="A27" s="40"/>
      <c r="B27" s="86" t="str">
        <f>$B$3</f>
        <v>ETC-2</v>
      </c>
      <c r="C27" s="40"/>
      <c r="D27" s="40"/>
      <c r="E27" s="99" t="str">
        <f>_xlfn.CONCAT("Potrošnja energije u ",'Opci podatci o poduzecu'!$AL$4-1,". godini")</f>
        <v>Potrošnja energije u 2024. godini</v>
      </c>
      <c r="F27" s="100"/>
      <c r="G27" s="100"/>
      <c r="H27" s="101"/>
      <c r="I27" s="3"/>
      <c r="J27" s="40"/>
      <c r="K27" s="40"/>
      <c r="L27" s="79"/>
      <c r="M27" s="80"/>
      <c r="N27" s="80"/>
      <c r="O27" s="40"/>
      <c r="P27" s="40"/>
      <c r="Q27" s="40"/>
      <c r="R27" s="40"/>
      <c r="S27" s="40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77"/>
      <c r="M28" s="78"/>
      <c r="N28" s="78"/>
      <c r="O28" s="3"/>
      <c r="P28" s="3"/>
      <c r="Q28" s="3"/>
      <c r="R28" s="3"/>
      <c r="S28" s="3"/>
      <c r="T28" s="3"/>
    </row>
    <row r="29" spans="1:20" ht="27.6" customHeight="1">
      <c r="A29" s="3"/>
      <c r="B29" s="67" t="s">
        <v>3746</v>
      </c>
      <c r="C29" s="68" t="s">
        <v>3766</v>
      </c>
      <c r="D29" s="68" t="s">
        <v>3744</v>
      </c>
      <c r="E29" s="71" t="s">
        <v>3678</v>
      </c>
      <c r="F29" s="71" t="s">
        <v>3767</v>
      </c>
      <c r="G29" s="71" t="s">
        <v>3744</v>
      </c>
      <c r="H29" s="71" t="s">
        <v>3678</v>
      </c>
      <c r="I29" s="71" t="s">
        <v>3768</v>
      </c>
      <c r="J29" s="68" t="s">
        <v>3744</v>
      </c>
      <c r="K29" s="68" t="s">
        <v>3678</v>
      </c>
      <c r="L29" s="77"/>
      <c r="M29" s="78"/>
      <c r="N29" s="78"/>
    </row>
    <row r="30" spans="1:20" ht="18">
      <c r="B30" s="66" t="s">
        <v>3674</v>
      </c>
      <c r="C30" s="82"/>
      <c r="D30" s="63" t="s">
        <v>3667</v>
      </c>
      <c r="E30" s="81" t="s">
        <v>3680</v>
      </c>
      <c r="F30" s="82"/>
      <c r="G30" s="72" t="s">
        <v>3667</v>
      </c>
      <c r="H30" s="83" t="s">
        <v>3679</v>
      </c>
      <c r="L30" s="75">
        <f>C30</f>
        <v>0</v>
      </c>
      <c r="M30" s="75">
        <f>F30</f>
        <v>0</v>
      </c>
    </row>
    <row r="31" spans="1:20">
      <c r="A31" s="3"/>
      <c r="B31" s="53" t="s">
        <v>3816</v>
      </c>
      <c r="C31" s="82"/>
      <c r="D31" s="81" t="s">
        <v>3754</v>
      </c>
      <c r="E31" s="81" t="s">
        <v>3681</v>
      </c>
      <c r="F31" s="82"/>
      <c r="G31" s="72" t="s">
        <v>3754</v>
      </c>
      <c r="H31" s="83" t="s">
        <v>3681</v>
      </c>
      <c r="I31" s="55" t="s">
        <v>3817</v>
      </c>
      <c r="K31" s="3"/>
      <c r="L31" s="75">
        <f>IF(D31="kWh",$C$31,C31*1000)</f>
        <v>0</v>
      </c>
      <c r="M31" s="54">
        <f>F31</f>
        <v>0</v>
      </c>
    </row>
    <row r="32" spans="1:20" ht="14.1" customHeight="1">
      <c r="B32" s="66" t="s">
        <v>3673</v>
      </c>
      <c r="C32" s="82"/>
      <c r="D32" s="81" t="s">
        <v>3754</v>
      </c>
      <c r="E32" s="81" t="s">
        <v>3680</v>
      </c>
      <c r="F32" s="82"/>
      <c r="G32" s="72" t="s">
        <v>3754</v>
      </c>
      <c r="H32" s="83" t="s">
        <v>3680</v>
      </c>
      <c r="I32" s="55"/>
      <c r="J32" s="3"/>
      <c r="L32" s="75">
        <f>IF(D32="kWh",$C$32,C32*1000)</f>
        <v>0</v>
      </c>
      <c r="M32" s="75">
        <f>IF(G32="kWh",$F$32,F32*1000)</f>
        <v>0</v>
      </c>
    </row>
    <row r="33" spans="1:19">
      <c r="A33" s="3"/>
      <c r="B33" s="66" t="s">
        <v>3669</v>
      </c>
      <c r="C33" s="82"/>
      <c r="D33" s="81" t="s">
        <v>3754</v>
      </c>
      <c r="E33" s="81" t="s">
        <v>3681</v>
      </c>
      <c r="F33" s="82"/>
      <c r="G33" s="72" t="s">
        <v>3754</v>
      </c>
      <c r="H33" s="83" t="s">
        <v>3681</v>
      </c>
      <c r="I33" s="55"/>
      <c r="J33" s="3"/>
      <c r="L33" s="75">
        <f>IF(D33="kWh",$C$33,IF(D33="MWh",C33*1000,C33*1000000))</f>
        <v>0</v>
      </c>
      <c r="M33" s="54">
        <f>F33</f>
        <v>0</v>
      </c>
    </row>
    <row r="34" spans="1:19">
      <c r="A34" s="3"/>
      <c r="B34" s="66" t="s">
        <v>3743</v>
      </c>
      <c r="C34" s="82"/>
      <c r="D34" s="81" t="s">
        <v>3754</v>
      </c>
      <c r="E34" s="81" t="s">
        <v>3681</v>
      </c>
      <c r="F34" s="82"/>
      <c r="G34" s="81" t="s">
        <v>3754</v>
      </c>
      <c r="H34" s="81" t="s">
        <v>3680</v>
      </c>
      <c r="I34" s="82"/>
      <c r="J34" s="81" t="s">
        <v>3754</v>
      </c>
      <c r="K34" s="83" t="s">
        <v>3679</v>
      </c>
      <c r="L34" s="75">
        <f>IF($D$34="kWh",$C$34,$C$34*Posta!N7)</f>
        <v>0</v>
      </c>
      <c r="M34" s="75">
        <f>IF(G34="kWh",$F$34,F34*Posta!$N$7)</f>
        <v>0</v>
      </c>
      <c r="N34" s="54">
        <f>IF(J34="kWh",I34,I34*Posta!N4)</f>
        <v>0</v>
      </c>
    </row>
    <row r="35" spans="1:19">
      <c r="A35" s="3"/>
      <c r="B35" s="66" t="s">
        <v>3765</v>
      </c>
      <c r="C35" s="82"/>
      <c r="D35" s="63" t="s">
        <v>3754</v>
      </c>
      <c r="E35" s="81" t="s">
        <v>3679</v>
      </c>
      <c r="F35" s="82"/>
      <c r="G35" s="63" t="s">
        <v>3754</v>
      </c>
      <c r="H35" s="81" t="s">
        <v>3679</v>
      </c>
      <c r="I35" s="82"/>
      <c r="J35" s="81" t="s">
        <v>3754</v>
      </c>
      <c r="K35" s="83" t="s">
        <v>3681</v>
      </c>
      <c r="L35" s="75">
        <f>$C$35</f>
        <v>0</v>
      </c>
      <c r="M35" s="54">
        <f>F35</f>
        <v>0</v>
      </c>
      <c r="N35" s="54">
        <f>IF($J$35="kWh",$I$35,$I$35*Posta!N5)</f>
        <v>0</v>
      </c>
    </row>
    <row r="36" spans="1:19">
      <c r="A36" s="3"/>
      <c r="B36" s="66" t="s">
        <v>3737</v>
      </c>
      <c r="C36" s="82"/>
      <c r="D36" s="81" t="s">
        <v>3754</v>
      </c>
      <c r="E36" s="81" t="s">
        <v>3680</v>
      </c>
      <c r="F36" s="82"/>
      <c r="G36" s="81" t="s">
        <v>3754</v>
      </c>
      <c r="H36" s="83" t="s">
        <v>3680</v>
      </c>
      <c r="K36" s="3"/>
      <c r="L36" s="75">
        <f>IF(D36="kWh",$C$36,IF(D36="MWh",C36*1000,C36*1000000))</f>
        <v>0</v>
      </c>
      <c r="M36" s="75">
        <f>IF(G36="kWh",$F$36,IF(G36="MWh",F36*1000,F36*1000000))</f>
        <v>0</v>
      </c>
    </row>
    <row r="37" spans="1:19">
      <c r="B37" s="66" t="s">
        <v>3742</v>
      </c>
      <c r="C37" s="82"/>
      <c r="D37" s="81" t="s">
        <v>3754</v>
      </c>
      <c r="E37" s="81" t="s">
        <v>3679</v>
      </c>
      <c r="F37" s="82"/>
      <c r="G37" s="81" t="s">
        <v>3754</v>
      </c>
      <c r="H37" s="83" t="s">
        <v>3679</v>
      </c>
      <c r="L37" s="75">
        <f>IF($D$37="kWh",$C$37,IF(D37="l",$C$37*Posta!N3,C37*Posta!N3*0.845))</f>
        <v>0</v>
      </c>
      <c r="M37" s="54">
        <f>IF($G$37="kWh",$F$37,IF(G37="l",$F$37*Posta!N3,$F$37*Posta!N3*0.845))</f>
        <v>0</v>
      </c>
    </row>
    <row r="38" spans="1:19">
      <c r="A38" s="3"/>
      <c r="B38" s="53" t="s">
        <v>3670</v>
      </c>
      <c r="C38" s="3"/>
      <c r="D38" s="3"/>
      <c r="E38" s="3"/>
      <c r="F38" s="82"/>
      <c r="G38" s="81" t="s">
        <v>3759</v>
      </c>
      <c r="H38" s="81" t="s">
        <v>3679</v>
      </c>
      <c r="I38" s="82"/>
      <c r="J38" s="81" t="s">
        <v>3759</v>
      </c>
      <c r="K38" s="83" t="s">
        <v>3681</v>
      </c>
      <c r="M38" s="54">
        <f>IF(G38="kWh",F38,F38*Posta!N2)</f>
        <v>0</v>
      </c>
      <c r="N38" s="54">
        <f>IF(J38="kWh",I38,I38*Posta!N2)</f>
        <v>0</v>
      </c>
    </row>
    <row r="39" spans="1:19">
      <c r="A39" s="3"/>
      <c r="B39" s="53" t="s">
        <v>3671</v>
      </c>
      <c r="C39" s="3"/>
      <c r="D39" s="3"/>
      <c r="E39" s="3"/>
      <c r="F39" s="82"/>
      <c r="G39" s="81" t="s">
        <v>3759</v>
      </c>
      <c r="H39" s="81" t="s">
        <v>3681</v>
      </c>
      <c r="I39" s="82"/>
      <c r="J39" s="81" t="s">
        <v>3759</v>
      </c>
      <c r="K39" s="83" t="s">
        <v>3679</v>
      </c>
      <c r="M39" s="54">
        <f>IF(G39="kWh",F39,F39*Posta!N3)</f>
        <v>0</v>
      </c>
      <c r="N39" s="54">
        <f>IF(J39="kWh",I39,I39*Posta!N3)</f>
        <v>0</v>
      </c>
    </row>
    <row r="40" spans="1:19">
      <c r="B40" s="98" t="s">
        <v>3844</v>
      </c>
      <c r="C40" s="82"/>
      <c r="D40" s="63" t="s">
        <v>3754</v>
      </c>
      <c r="E40" s="56" t="s">
        <v>3679</v>
      </c>
      <c r="F40" s="82"/>
      <c r="G40" s="72" t="s">
        <v>3754</v>
      </c>
      <c r="H40" s="81" t="s">
        <v>3681</v>
      </c>
      <c r="I40" s="82"/>
      <c r="J40" s="72" t="s">
        <v>3754</v>
      </c>
      <c r="K40" s="83" t="s">
        <v>3679</v>
      </c>
      <c r="L40" s="75">
        <f>C40</f>
        <v>0</v>
      </c>
      <c r="M40" s="54">
        <f>F40</f>
        <v>0</v>
      </c>
      <c r="N40" s="54">
        <f>I40</f>
        <v>0</v>
      </c>
    </row>
    <row r="41" spans="1:19" ht="15" customHeight="1">
      <c r="B41" s="60" t="s">
        <v>3747</v>
      </c>
      <c r="C41" s="61">
        <f>L41</f>
        <v>0</v>
      </c>
      <c r="D41" s="62" t="s">
        <v>3754</v>
      </c>
      <c r="E41" s="72"/>
      <c r="F41" s="74">
        <f>M41</f>
        <v>0</v>
      </c>
      <c r="G41" s="73" t="s">
        <v>3754</v>
      </c>
      <c r="H41" s="72"/>
      <c r="I41" s="74">
        <f>N41</f>
        <v>0</v>
      </c>
      <c r="J41" s="64" t="s">
        <v>3754</v>
      </c>
      <c r="L41" s="76">
        <f>L33+L34+L35+L32+L31+L36+L37+L40</f>
        <v>0</v>
      </c>
      <c r="M41" s="69">
        <f>M38+M39+M34+M35+M32+M31+M36+M37+M40+M33</f>
        <v>0</v>
      </c>
      <c r="N41" s="70">
        <f>N38+N39+N34+N35+N40</f>
        <v>0</v>
      </c>
    </row>
    <row r="42" spans="1:19" ht="27" customHeight="1">
      <c r="B42" s="57" t="s">
        <v>3676</v>
      </c>
      <c r="C42" s="59">
        <f>C41+F41+I41</f>
        <v>0</v>
      </c>
      <c r="D42" s="65" t="s">
        <v>3675</v>
      </c>
    </row>
    <row r="43" spans="1:19" ht="27" customHeight="1">
      <c r="B43" s="57" t="s">
        <v>3677</v>
      </c>
      <c r="C43" s="59">
        <f>C30+F30</f>
        <v>0</v>
      </c>
      <c r="D43" s="58" t="s">
        <v>3762</v>
      </c>
    </row>
    <row r="48" spans="1:19">
      <c r="A48" s="3"/>
      <c r="O48" s="3"/>
      <c r="P48" s="3"/>
      <c r="Q48" s="3"/>
      <c r="R48" s="3"/>
      <c r="S48" s="3"/>
    </row>
    <row r="49" spans="1:2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77"/>
      <c r="M49" s="78"/>
      <c r="N49" s="78"/>
      <c r="O49" s="3"/>
      <c r="P49" s="3"/>
      <c r="Q49" s="3"/>
      <c r="R49" s="3"/>
      <c r="S49" s="3"/>
    </row>
    <row r="50" spans="1:2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77"/>
      <c r="M50" s="78"/>
      <c r="N50" s="78"/>
      <c r="O50" s="3"/>
      <c r="P50" s="3"/>
      <c r="Q50" s="3"/>
      <c r="R50" s="3"/>
      <c r="S50" s="3"/>
    </row>
    <row r="51" spans="1:20" ht="18">
      <c r="A51" s="3"/>
      <c r="B51" s="85" t="str">
        <f>$B$3</f>
        <v>ETC-2</v>
      </c>
      <c r="C51" s="40"/>
      <c r="D51" s="40"/>
      <c r="E51" s="99" t="str">
        <f>_xlfn.CONCAT("Potrošnja energije u ",'Opci podatci o poduzecu'!$AL$4-2,". godini")</f>
        <v>Potrošnja energije u 2023. godini</v>
      </c>
      <c r="F51" s="100"/>
      <c r="G51" s="100"/>
      <c r="H51" s="101"/>
      <c r="J51" s="40"/>
      <c r="K51" s="40"/>
      <c r="L51" s="79"/>
      <c r="M51" s="80"/>
      <c r="N51" s="80"/>
      <c r="O51" s="3"/>
      <c r="P51" s="3"/>
      <c r="Q51" s="3"/>
      <c r="R51" s="3"/>
      <c r="S51" s="3"/>
      <c r="T51" s="3"/>
    </row>
    <row r="52" spans="1:20" ht="1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77"/>
      <c r="M52" s="78"/>
      <c r="N52" s="78"/>
    </row>
    <row r="53" spans="1:20" ht="27" customHeight="1">
      <c r="B53" s="67" t="s">
        <v>3746</v>
      </c>
      <c r="C53" s="68" t="s">
        <v>3766</v>
      </c>
      <c r="D53" s="68" t="s">
        <v>3744</v>
      </c>
      <c r="E53" s="71" t="s">
        <v>3678</v>
      </c>
      <c r="F53" s="71" t="s">
        <v>3767</v>
      </c>
      <c r="G53" s="71" t="s">
        <v>3744</v>
      </c>
      <c r="H53" s="71" t="s">
        <v>3678</v>
      </c>
      <c r="I53" s="71" t="s">
        <v>3768</v>
      </c>
      <c r="J53" s="68" t="s">
        <v>3744</v>
      </c>
      <c r="K53" s="68" t="s">
        <v>3678</v>
      </c>
      <c r="L53" s="77"/>
      <c r="M53" s="78"/>
      <c r="N53" s="78"/>
    </row>
    <row r="54" spans="1:20" ht="18">
      <c r="A54" s="3"/>
      <c r="B54" s="66" t="s">
        <v>3674</v>
      </c>
      <c r="C54" s="82"/>
      <c r="D54" s="63" t="s">
        <v>3667</v>
      </c>
      <c r="E54" s="81" t="s">
        <v>3680</v>
      </c>
      <c r="F54" s="82"/>
      <c r="G54" s="72" t="s">
        <v>3667</v>
      </c>
      <c r="H54" s="83" t="s">
        <v>3679</v>
      </c>
      <c r="L54" s="75">
        <f>C54</f>
        <v>0</v>
      </c>
      <c r="M54" s="75">
        <f>F54</f>
        <v>0</v>
      </c>
    </row>
    <row r="55" spans="1:20" ht="14.1" customHeight="1">
      <c r="B55" s="53" t="s">
        <v>3816</v>
      </c>
      <c r="C55" s="82"/>
      <c r="D55" s="81" t="s">
        <v>3754</v>
      </c>
      <c r="E55" s="81" t="s">
        <v>3681</v>
      </c>
      <c r="F55" s="82"/>
      <c r="G55" s="72" t="s">
        <v>3754</v>
      </c>
      <c r="H55" s="83" t="s">
        <v>3681</v>
      </c>
      <c r="I55" s="55" t="s">
        <v>3817</v>
      </c>
      <c r="K55" s="3"/>
      <c r="L55" s="75">
        <f>IF(D55="kWh",$C$55,C55*1000)</f>
        <v>0</v>
      </c>
      <c r="M55" s="54">
        <f>F55</f>
        <v>0</v>
      </c>
    </row>
    <row r="56" spans="1:20">
      <c r="A56" s="3"/>
      <c r="B56" s="66" t="s">
        <v>3673</v>
      </c>
      <c r="C56" s="82"/>
      <c r="D56" s="81" t="s">
        <v>3754</v>
      </c>
      <c r="E56" s="81" t="s">
        <v>3680</v>
      </c>
      <c r="F56" s="82"/>
      <c r="G56" s="72" t="s">
        <v>3754</v>
      </c>
      <c r="H56" s="83" t="s">
        <v>3680</v>
      </c>
      <c r="I56" s="55"/>
      <c r="J56" s="3"/>
      <c r="L56" s="75">
        <f>IF(D56="kWh",$C$56,C56*1000)</f>
        <v>0</v>
      </c>
      <c r="M56" s="75">
        <f>IF(G56="kWh",$F$56,F56*1000)</f>
        <v>0</v>
      </c>
    </row>
    <row r="57" spans="1:20">
      <c r="A57" s="3"/>
      <c r="B57" s="66" t="s">
        <v>3669</v>
      </c>
      <c r="C57" s="82"/>
      <c r="D57" s="81" t="s">
        <v>3754</v>
      </c>
      <c r="E57" s="81" t="s">
        <v>3681</v>
      </c>
      <c r="F57" s="82"/>
      <c r="G57" s="72" t="s">
        <v>3754</v>
      </c>
      <c r="H57" s="83" t="s">
        <v>3681</v>
      </c>
      <c r="I57" s="55"/>
      <c r="J57" s="3"/>
      <c r="L57" s="75">
        <f>IF(D57="kWh",$C$57,IF(D57="MWh",C57*1000,C57*1000000))</f>
        <v>0</v>
      </c>
      <c r="M57" s="54">
        <f>F57</f>
        <v>0</v>
      </c>
    </row>
    <row r="58" spans="1:20">
      <c r="A58" s="3"/>
      <c r="B58" s="66" t="s">
        <v>3743</v>
      </c>
      <c r="C58" s="82"/>
      <c r="D58" s="81" t="s">
        <v>3754</v>
      </c>
      <c r="E58" s="81" t="s">
        <v>3681</v>
      </c>
      <c r="F58" s="82"/>
      <c r="G58" s="81" t="s">
        <v>3760</v>
      </c>
      <c r="H58" s="81" t="s">
        <v>3680</v>
      </c>
      <c r="I58" s="82"/>
      <c r="J58" s="81" t="s">
        <v>3759</v>
      </c>
      <c r="K58" s="83" t="s">
        <v>3679</v>
      </c>
      <c r="L58" s="75">
        <f>IF($D$58="kWh",$C$58,$C$58*Posta!N7)</f>
        <v>0</v>
      </c>
      <c r="M58" s="75">
        <f>IF(G58="kWh",$F$58,F58*Posta!$N$7)</f>
        <v>0</v>
      </c>
      <c r="N58" s="54">
        <f>IF(J58="kWh",I58,I58*Posta!N4)</f>
        <v>0</v>
      </c>
    </row>
    <row r="59" spans="1:20">
      <c r="A59" s="3"/>
      <c r="B59" s="66" t="s">
        <v>3765</v>
      </c>
      <c r="C59" s="82"/>
      <c r="D59" s="63" t="s">
        <v>3754</v>
      </c>
      <c r="E59" s="81" t="s">
        <v>3679</v>
      </c>
      <c r="F59" s="82"/>
      <c r="G59" s="63" t="s">
        <v>3754</v>
      </c>
      <c r="H59" s="81" t="s">
        <v>3679</v>
      </c>
      <c r="I59" s="82"/>
      <c r="J59" s="81" t="s">
        <v>3760</v>
      </c>
      <c r="K59" s="83" t="s">
        <v>3681</v>
      </c>
      <c r="L59" s="75">
        <f>$C$59</f>
        <v>0</v>
      </c>
      <c r="M59" s="54">
        <f>F59</f>
        <v>0</v>
      </c>
      <c r="N59" s="54">
        <f>IF($J$59="kWh",$I$59,$I$59*Posta!N5)</f>
        <v>0</v>
      </c>
    </row>
    <row r="60" spans="1:20">
      <c r="B60" s="66" t="s">
        <v>3737</v>
      </c>
      <c r="C60" s="82"/>
      <c r="D60" s="81" t="s">
        <v>3754</v>
      </c>
      <c r="E60" s="81" t="s">
        <v>3680</v>
      </c>
      <c r="F60" s="82"/>
      <c r="G60" s="81" t="s">
        <v>3763</v>
      </c>
      <c r="H60" s="83" t="s">
        <v>3680</v>
      </c>
      <c r="K60" s="3"/>
      <c r="L60" s="75">
        <f>IF(D60="kWh",$C$60,IF(D60="MWh",C60*1000,C60*1000000))</f>
        <v>0</v>
      </c>
      <c r="M60" s="75">
        <f>IF(G60="kWh",$F$60,IF(G60="MWh",F60*1000,F60*1000000))</f>
        <v>0</v>
      </c>
    </row>
    <row r="61" spans="1:20">
      <c r="A61" s="3"/>
      <c r="B61" s="66" t="s">
        <v>3742</v>
      </c>
      <c r="C61" s="82"/>
      <c r="D61" s="81" t="s">
        <v>3754</v>
      </c>
      <c r="E61" s="81" t="s">
        <v>3679</v>
      </c>
      <c r="F61" s="82"/>
      <c r="G61" s="81" t="s">
        <v>3759</v>
      </c>
      <c r="H61" s="83" t="s">
        <v>3679</v>
      </c>
      <c r="L61" s="75">
        <f>IF($D$61="kWh",$C$61,IF(D61="l",$C$61*Posta!N3,C61*Posta!N3*0.845))</f>
        <v>0</v>
      </c>
      <c r="M61" s="54">
        <f>IF($G$61="kWh",$F$61,IF(G61="l",$F$61*Posta!N3,$F$61*Posta!N3*0.845))</f>
        <v>0</v>
      </c>
    </row>
    <row r="62" spans="1:20">
      <c r="A62" s="3"/>
      <c r="B62" s="53" t="s">
        <v>3670</v>
      </c>
      <c r="C62" s="3"/>
      <c r="D62" s="3"/>
      <c r="E62" s="3"/>
      <c r="F62" s="82"/>
      <c r="G62" s="81" t="s">
        <v>3759</v>
      </c>
      <c r="H62" s="81" t="s">
        <v>3679</v>
      </c>
      <c r="I62" s="82"/>
      <c r="J62" s="81" t="s">
        <v>3759</v>
      </c>
      <c r="K62" s="83" t="s">
        <v>3681</v>
      </c>
      <c r="M62" s="54">
        <f>IF(G62="kWh",F62,F62*Posta!N2)</f>
        <v>0</v>
      </c>
      <c r="N62" s="54">
        <f>IF(J62="kWh",I62,I62*Posta!N2)</f>
        <v>0</v>
      </c>
    </row>
    <row r="63" spans="1:20">
      <c r="B63" s="53" t="s">
        <v>3671</v>
      </c>
      <c r="C63" s="3"/>
      <c r="D63" s="3"/>
      <c r="E63" s="3"/>
      <c r="F63" s="82"/>
      <c r="G63" s="81" t="s">
        <v>3759</v>
      </c>
      <c r="H63" s="81" t="s">
        <v>3681</v>
      </c>
      <c r="I63" s="82"/>
      <c r="J63" s="81" t="s">
        <v>3759</v>
      </c>
      <c r="K63" s="83" t="s">
        <v>3679</v>
      </c>
      <c r="M63" s="54">
        <f>IF(G63="kWh",F63,F63*Posta!N3)</f>
        <v>0</v>
      </c>
      <c r="N63" s="54">
        <f>IF(J63="kWh",I63,I63*Posta!N3)</f>
        <v>0</v>
      </c>
    </row>
    <row r="64" spans="1:20" ht="15" customHeight="1">
      <c r="B64" s="98" t="s">
        <v>3844</v>
      </c>
      <c r="C64" s="82"/>
      <c r="D64" s="63" t="s">
        <v>3754</v>
      </c>
      <c r="E64" s="56" t="s">
        <v>3679</v>
      </c>
      <c r="F64" s="82"/>
      <c r="G64" s="72" t="s">
        <v>3754</v>
      </c>
      <c r="H64" s="81" t="s">
        <v>3681</v>
      </c>
      <c r="I64" s="82"/>
      <c r="J64" s="72" t="s">
        <v>3754</v>
      </c>
      <c r="K64" s="83" t="s">
        <v>3679</v>
      </c>
      <c r="L64" s="75">
        <f>C64</f>
        <v>0</v>
      </c>
      <c r="M64" s="54">
        <f>F64</f>
        <v>0</v>
      </c>
      <c r="N64" s="54">
        <f>I64</f>
        <v>0</v>
      </c>
    </row>
    <row r="65" spans="2:14" ht="15" customHeight="1">
      <c r="B65" s="60" t="s">
        <v>3747</v>
      </c>
      <c r="C65" s="61">
        <f>L65</f>
        <v>0</v>
      </c>
      <c r="D65" s="62" t="s">
        <v>3754</v>
      </c>
      <c r="E65" s="72"/>
      <c r="F65" s="74">
        <f>M57+M62+M63+M58+M59+M56+M55+M60+M61</f>
        <v>0</v>
      </c>
      <c r="G65" s="73" t="s">
        <v>3754</v>
      </c>
      <c r="H65" s="72"/>
      <c r="I65" s="74">
        <f>N65</f>
        <v>0</v>
      </c>
      <c r="J65" s="64" t="s">
        <v>3754</v>
      </c>
      <c r="L65" s="76">
        <f>L57+L58+L59+L56+L55+L60+L61+L64</f>
        <v>0</v>
      </c>
      <c r="M65" s="69">
        <f>M57+M62+M63+M58+M59+M56+M55+M60+M61+M64</f>
        <v>0</v>
      </c>
      <c r="N65" s="70">
        <f>N62+N63+N58+N59+N64</f>
        <v>0</v>
      </c>
    </row>
    <row r="66" spans="2:14" ht="27" customHeight="1">
      <c r="B66" s="57" t="s">
        <v>3676</v>
      </c>
      <c r="C66" s="59">
        <f>C65+F65+I65</f>
        <v>0</v>
      </c>
      <c r="D66" s="65" t="s">
        <v>3675</v>
      </c>
    </row>
    <row r="67" spans="2:14" ht="27" customHeight="1">
      <c r="B67" s="57" t="s">
        <v>3677</v>
      </c>
      <c r="C67" s="59">
        <f>C54+F54</f>
        <v>0</v>
      </c>
      <c r="D67" s="58" t="s">
        <v>3762</v>
      </c>
    </row>
  </sheetData>
  <sheetProtection algorithmName="SHA-512" hashValue="Mn1a7auyaTw3In5Jonuc4mgQQIIq0WmWxN8XWtsGDnzFzF9ss3fBBDrrsrGDWQ85lUvbZGT6wTPTW5Zbb+TQAQ==" saltValue="OOLVq8DOsbTQlt+1O19P1A==" spinCount="100000" sheet="1" selectLockedCells="1"/>
  <mergeCells count="3">
    <mergeCell ref="E51:H51"/>
    <mergeCell ref="E3:H3"/>
    <mergeCell ref="E27:H27"/>
  </mergeCells>
  <dataValidations count="7">
    <dataValidation type="whole" allowBlank="1" showInputMessage="1" showErrorMessage="1" error="Potrošnja energije mora biti između 0 i 9.999.999.999 kWh." sqref="C20" xr:uid="{82C93500-85DB-4063-B883-A1841B7E1390}">
      <formula1>0</formula1>
      <formula2>999999</formula2>
    </dataValidation>
    <dataValidation type="whole" allowBlank="1" showInputMessage="1" showErrorMessage="1" error="Potrošnja energije mora biti između 0 i 9.999.999.999 kWh." sqref="I32:I33 I36:I37 C38:C39 I8:I9 I12:I13 C14:C15 I56:I57 I60:I61 C62:C63" xr:uid="{C4E39A5E-78AC-47F8-822A-4B4B73F9F8F3}">
      <formula1>0</formula1>
      <formula2>9999999999</formula2>
    </dataValidation>
    <dataValidation type="whole" allowBlank="1" showInputMessage="1" showErrorMessage="1" error="Potrošnja vode mora biti između 0 i 999999 m3." sqref="F41 C19 F17 C43 C67 F65" xr:uid="{CB17FF40-B3E6-4AF6-AE7D-D0DFFABDC605}">
      <formula1>0</formula1>
      <formula2>999999</formula2>
    </dataValidation>
    <dataValidation type="decimal" allowBlank="1" showInputMessage="1" showErrorMessage="1" error="Potrošnja energije mora biti između 0 i 9.999.999.999 kWh." sqref="F31 F7 F55" xr:uid="{6C7678B0-F607-43D8-92E5-625C0C6F5D6B}">
      <formula1>0</formula1>
      <formula2>999999</formula2>
    </dataValidation>
    <dataValidation type="decimal" allowBlank="1" showInputMessage="1" showErrorMessage="1" error="Potrošnja vode mora biti između 0 i 999999 m3." sqref="F30 F6 F54" xr:uid="{90E010BC-73FA-4D7F-9D80-CD09BCBA47DF}">
      <formula1>0</formula1>
      <formula2>999999</formula2>
    </dataValidation>
    <dataValidation type="decimal" allowBlank="1" showInputMessage="1" showErrorMessage="1" error="Potrošnja energije mora biti između 0 i 9.999.999.999 kWh." sqref="C31:C37 C40 F32:F40 I34:I35 I38:I40 C7:C13 C16 F8:F16 I10:I11 I14:I16 C55:C61 C64 F56:F64 I58:I59 I62:I64" xr:uid="{7BF60DAD-134F-46A1-BB07-7CC101FB7AB6}">
      <formula1>0</formula1>
      <formula2>9999999999</formula2>
    </dataValidation>
    <dataValidation type="whole" allowBlank="1" showInputMessage="1" showErrorMessage="1" error="Potrošnja vode mora biti cijeli broj između 0 i 999.999 m3." sqref="C30 C6 C54" xr:uid="{C309AC2C-6B8C-4EFF-AF85-B83415ECDBC6}">
      <formula1>0</formula1>
      <formula2>999999</formula2>
    </dataValidation>
  </dataValidations>
  <pageMargins left="0.70866141732283472" right="0.70866141732283472" top="1.2598425196850394" bottom="1.2598425196850394" header="0.31496062992125984" footer="0.31496062992125984"/>
  <pageSetup paperSize="9" orientation="landscape" r:id="rId1"/>
  <headerFooter>
    <oddHeader>&amp;L               &amp;G
&amp;"Times New Roman,Podebljano"&amp;10REPUBLIKA HRVATSKA&amp;"Times New Roman,Uobičajeno"
&amp;9MINISTARSTVO GOSPODARSTVA&amp;C&amp;"Times New Roman,Uobičajeno"
&amp;"Times New Roman,Podebljano"&amp;14List 2. podatci o potrošnji energije poduzeća</oddHeader>
    <oddFooter>&amp;C&amp;P/&amp;N&amp;R&amp;D</oddFooter>
  </headerFooter>
  <ignoredErrors>
    <ignoredError sqref="M32 M34 M56 M58 M8 M10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6BC22FA-8B0C-4810-90F2-6F234233BDAA}">
          <x14:formula1>
            <xm:f>Posta!$H$2:$H$4</xm:f>
          </x14:formula1>
          <xm:sqref>E40 E30:E37 H30:H40 E16 E6:E13 K33:K40 H6:H16 K9:K16 E64 E54:E61 H54:H64 K57:K64</xm:sqref>
        </x14:dataValidation>
        <x14:dataValidation type="list" allowBlank="1" showInputMessage="1" showErrorMessage="1" xr:uid="{28277FB3-6BAE-455E-A502-6A2FCD95DB1A}">
          <x14:formula1>
            <xm:f>Posta!$J$5:$J$7</xm:f>
          </x14:formula1>
          <xm:sqref>D37 D13 G13 G37 D61 G61</xm:sqref>
        </x14:dataValidation>
        <x14:dataValidation type="list" allowBlank="1" showInputMessage="1" showErrorMessage="1" xr:uid="{57AF82FA-AC5C-4C3B-8F8B-B6541CC19D81}">
          <x14:formula1>
            <xm:f>Posta!$J$5:$J$6</xm:f>
          </x14:formula1>
          <xm:sqref>J10 J14:J15 G14:G15 J38:J39 G38:G39 J34 J58 J62:J63 G62:G63</xm:sqref>
        </x14:dataValidation>
        <x14:dataValidation type="list" allowBlank="1" showInputMessage="1" showErrorMessage="1" xr:uid="{553FEE5A-7381-4C15-B7B9-C16DA3BE9954}">
          <x14:formula1>
            <xm:f>Posta!$J$6:$J$7</xm:f>
          </x14:formula1>
          <xm:sqref>J11 D34 J35 G34 G10 D10 J59 G58 D58</xm:sqref>
        </x14:dataValidation>
        <x14:dataValidation type="list" allowBlank="1" showInputMessage="1" showErrorMessage="1" xr:uid="{8BC9C0FC-C177-492C-B098-F6F0443674F8}">
          <x14:formula1>
            <xm:f>Posta!$J$2:$J$4</xm:f>
          </x14:formula1>
          <xm:sqref>D33 D36 G36 D9 D12 G12 D57 D60 G60</xm:sqref>
        </x14:dataValidation>
        <x14:dataValidation type="list" allowBlank="1" showInputMessage="1" showErrorMessage="1" xr:uid="{DF8B0B89-C985-45B5-9048-0B769DFADA2F}">
          <x14:formula1>
            <xm:f>Posta!$J$3:$J$4</xm:f>
          </x14:formula1>
          <xm:sqref>D31:D32 D7:D8 D55:D56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B0BD-4FED-4B0F-AEB8-A730C17274CC}">
  <dimension ref="A1:T67"/>
  <sheetViews>
    <sheetView showGridLines="0" showRowColHeaders="0" showRuler="0" view="pageLayout" topLeftCell="A39" zoomScaleNormal="96" workbookViewId="0">
      <selection activeCell="F39" sqref="F39"/>
    </sheetView>
  </sheetViews>
  <sheetFormatPr defaultColWidth="2" defaultRowHeight="15"/>
  <cols>
    <col min="2" max="2" width="19" customWidth="1"/>
    <col min="3" max="3" width="13.28515625" customWidth="1"/>
    <col min="4" max="4" width="9.85546875" customWidth="1"/>
    <col min="5" max="5" width="10" customWidth="1"/>
    <col min="6" max="6" width="13.42578125" customWidth="1"/>
    <col min="7" max="7" width="7.85546875" customWidth="1"/>
    <col min="8" max="8" width="10" customWidth="1"/>
    <col min="9" max="9" width="10.7109375" customWidth="1"/>
    <col min="10" max="10" width="8" customWidth="1"/>
    <col min="11" max="11" width="9.42578125" customWidth="1"/>
    <col min="12" max="12" width="1.85546875" style="75" customWidth="1"/>
    <col min="13" max="14" width="1.85546875" style="54" customWidth="1"/>
  </cols>
  <sheetData>
    <row r="1" spans="1:20" s="3" customFormat="1">
      <c r="L1" s="77"/>
      <c r="M1" s="78"/>
      <c r="N1" s="78"/>
    </row>
    <row r="2" spans="1:20" s="3" customFormat="1">
      <c r="L2" s="77"/>
      <c r="M2" s="78"/>
      <c r="N2" s="78"/>
    </row>
    <row r="3" spans="1:20" s="40" customFormat="1" ht="18">
      <c r="B3" s="86" t="s">
        <v>3792</v>
      </c>
      <c r="E3" s="99" t="str">
        <f>_xlfn.CONCAT("Potrošnja energije u ",'Opci podatci o poduzecu'!$AL$4,". godini")</f>
        <v>Potrošnja energije u 2025. godini</v>
      </c>
      <c r="F3" s="100"/>
      <c r="G3" s="100"/>
      <c r="H3" s="101"/>
      <c r="I3" s="3"/>
      <c r="L3" s="79"/>
      <c r="M3" s="80"/>
      <c r="N3" s="80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7"/>
      <c r="M4" s="78"/>
      <c r="N4" s="78"/>
      <c r="O4" s="3"/>
      <c r="P4" s="3"/>
      <c r="Q4" s="3"/>
      <c r="R4" s="3"/>
      <c r="S4" s="3"/>
      <c r="T4" s="3"/>
    </row>
    <row r="5" spans="1:20" ht="27.6" customHeight="1">
      <c r="A5" s="3"/>
      <c r="B5" s="67" t="s">
        <v>3746</v>
      </c>
      <c r="C5" s="68" t="s">
        <v>3766</v>
      </c>
      <c r="D5" s="68" t="s">
        <v>3744</v>
      </c>
      <c r="E5" s="71" t="s">
        <v>3678</v>
      </c>
      <c r="F5" s="71" t="s">
        <v>3767</v>
      </c>
      <c r="G5" s="71" t="s">
        <v>3744</v>
      </c>
      <c r="H5" s="71" t="s">
        <v>3678</v>
      </c>
      <c r="I5" s="71" t="s">
        <v>3768</v>
      </c>
      <c r="J5" s="68" t="s">
        <v>3744</v>
      </c>
      <c r="K5" s="68" t="s">
        <v>3678</v>
      </c>
      <c r="L5" s="77"/>
      <c r="M5" s="78"/>
      <c r="N5" s="78"/>
    </row>
    <row r="6" spans="1:20" ht="18">
      <c r="B6" s="66" t="s">
        <v>3674</v>
      </c>
      <c r="C6" s="82"/>
      <c r="D6" s="63" t="s">
        <v>3667</v>
      </c>
      <c r="E6" s="81" t="s">
        <v>3680</v>
      </c>
      <c r="F6" s="82"/>
      <c r="G6" s="72" t="s">
        <v>3667</v>
      </c>
      <c r="H6" s="83" t="s">
        <v>3679</v>
      </c>
      <c r="L6" s="75">
        <f>C6</f>
        <v>0</v>
      </c>
      <c r="M6" s="75">
        <f>F6</f>
        <v>0</v>
      </c>
    </row>
    <row r="7" spans="1:20">
      <c r="A7" s="3"/>
      <c r="B7" s="53" t="s">
        <v>3816</v>
      </c>
      <c r="C7" s="82"/>
      <c r="D7" s="81" t="s">
        <v>3764</v>
      </c>
      <c r="E7" s="81" t="s">
        <v>3681</v>
      </c>
      <c r="F7" s="82"/>
      <c r="G7" s="72" t="s">
        <v>3754</v>
      </c>
      <c r="H7" s="83" t="s">
        <v>3681</v>
      </c>
      <c r="I7" s="55" t="s">
        <v>3817</v>
      </c>
      <c r="K7" s="3"/>
      <c r="L7" s="75">
        <f>IF(D7="kWh",$C$7,C7*1000)</f>
        <v>0</v>
      </c>
      <c r="M7" s="54">
        <f>F7</f>
        <v>0</v>
      </c>
    </row>
    <row r="8" spans="1:20" ht="14.1" customHeight="1">
      <c r="B8" s="66" t="s">
        <v>3673</v>
      </c>
      <c r="C8" s="82"/>
      <c r="D8" s="81" t="s">
        <v>3754</v>
      </c>
      <c r="E8" s="81" t="s">
        <v>3680</v>
      </c>
      <c r="F8" s="82"/>
      <c r="G8" s="72" t="s">
        <v>3754</v>
      </c>
      <c r="H8" s="83" t="s">
        <v>3680</v>
      </c>
      <c r="I8" s="55"/>
      <c r="J8" s="3"/>
      <c r="L8" s="75">
        <f>IF(D8="kWh",$C$8,C8*1000)</f>
        <v>0</v>
      </c>
      <c r="M8" s="75">
        <f>IF(G8="kWh",$F$8,F8*1000)</f>
        <v>0</v>
      </c>
    </row>
    <row r="9" spans="1:20">
      <c r="A9" s="3"/>
      <c r="B9" s="66" t="s">
        <v>3669</v>
      </c>
      <c r="C9" s="82"/>
      <c r="D9" s="81" t="s">
        <v>3763</v>
      </c>
      <c r="E9" s="81" t="s">
        <v>3681</v>
      </c>
      <c r="F9" s="82"/>
      <c r="G9" s="72" t="s">
        <v>3754</v>
      </c>
      <c r="H9" s="83" t="s">
        <v>3681</v>
      </c>
      <c r="I9" s="55"/>
      <c r="J9" s="3"/>
      <c r="L9" s="75">
        <f>IF(D9="kWh",$C$9,IF(D9="MWh",C9*1000,C9*1000000))</f>
        <v>0</v>
      </c>
      <c r="M9" s="54">
        <f>F9</f>
        <v>0</v>
      </c>
    </row>
    <row r="10" spans="1:20">
      <c r="A10" s="3"/>
      <c r="B10" s="66" t="s">
        <v>3743</v>
      </c>
      <c r="C10" s="82"/>
      <c r="D10" s="81" t="s">
        <v>3760</v>
      </c>
      <c r="E10" s="81" t="s">
        <v>3681</v>
      </c>
      <c r="F10" s="82"/>
      <c r="G10" s="81" t="s">
        <v>3754</v>
      </c>
      <c r="H10" s="81" t="s">
        <v>3680</v>
      </c>
      <c r="I10" s="82"/>
      <c r="J10" s="81" t="s">
        <v>3754</v>
      </c>
      <c r="K10" s="83" t="s">
        <v>3679</v>
      </c>
      <c r="L10" s="75">
        <f>IF($D$10="kWh",$C$10,$C$10*Posta!N7)</f>
        <v>0</v>
      </c>
      <c r="M10" s="75">
        <f>IF(G10="kWh",$F$10,F10*Posta!$N$7)</f>
        <v>0</v>
      </c>
      <c r="N10" s="54">
        <f>IF(J10="kWh",I10,I10*Posta!N4)</f>
        <v>0</v>
      </c>
    </row>
    <row r="11" spans="1:20">
      <c r="A11" s="3"/>
      <c r="B11" s="66" t="s">
        <v>3765</v>
      </c>
      <c r="C11" s="82"/>
      <c r="D11" s="63" t="s">
        <v>3754</v>
      </c>
      <c r="E11" s="81" t="s">
        <v>3679</v>
      </c>
      <c r="F11" s="82"/>
      <c r="G11" s="63" t="s">
        <v>3754</v>
      </c>
      <c r="H11" s="81" t="s">
        <v>3679</v>
      </c>
      <c r="I11" s="82"/>
      <c r="J11" s="81" t="s">
        <v>3754</v>
      </c>
      <c r="K11" s="83" t="s">
        <v>3681</v>
      </c>
      <c r="L11" s="75">
        <f>$C$11</f>
        <v>0</v>
      </c>
      <c r="M11" s="54">
        <f>F11</f>
        <v>0</v>
      </c>
      <c r="N11" s="54">
        <f>IF($J$11="kWh",$I$11,$I$11*Posta!N5)</f>
        <v>0</v>
      </c>
    </row>
    <row r="12" spans="1:20">
      <c r="A12" s="3"/>
      <c r="B12" s="66" t="s">
        <v>3737</v>
      </c>
      <c r="C12" s="82"/>
      <c r="D12" s="81" t="s">
        <v>3764</v>
      </c>
      <c r="E12" s="81" t="s">
        <v>3680</v>
      </c>
      <c r="F12" s="82"/>
      <c r="G12" s="81" t="s">
        <v>3754</v>
      </c>
      <c r="H12" s="83" t="s">
        <v>3680</v>
      </c>
      <c r="K12" s="3"/>
      <c r="L12" s="75">
        <f>IF(D12="kWh",$C$12,IF(D12="MWh",C12*1000,C12*1000000))</f>
        <v>0</v>
      </c>
      <c r="M12" s="75">
        <f>IF(G12="kWh",$F$12,IF(G12="MWh",F12*1000,F12*1000000))</f>
        <v>0</v>
      </c>
    </row>
    <row r="13" spans="1:20">
      <c r="B13" s="66" t="s">
        <v>3742</v>
      </c>
      <c r="C13" s="82"/>
      <c r="D13" s="81" t="s">
        <v>3760</v>
      </c>
      <c r="E13" s="81" t="s">
        <v>3679</v>
      </c>
      <c r="F13" s="82"/>
      <c r="G13" s="81" t="s">
        <v>3754</v>
      </c>
      <c r="H13" s="83" t="s">
        <v>3679</v>
      </c>
      <c r="L13" s="75">
        <f>IF($D$13="kWh",$C$13,IF(D13="l",$C$13*Posta!N3,C13*Posta!N3*0.845))</f>
        <v>0</v>
      </c>
      <c r="M13" s="54">
        <f>IF($G$13="kWh",$F$13,IF(G13="l",$F$13*Posta!N3,$F$13*Posta!N3*0.845))</f>
        <v>0</v>
      </c>
    </row>
    <row r="14" spans="1:20">
      <c r="A14" s="3"/>
      <c r="B14" s="53" t="s">
        <v>3670</v>
      </c>
      <c r="C14" s="3"/>
      <c r="D14" s="3"/>
      <c r="E14" s="3"/>
      <c r="F14" s="82"/>
      <c r="G14" s="81" t="s">
        <v>3754</v>
      </c>
      <c r="H14" s="81" t="s">
        <v>3679</v>
      </c>
      <c r="I14" s="82"/>
      <c r="J14" s="81" t="s">
        <v>3754</v>
      </c>
      <c r="K14" s="83" t="s">
        <v>3681</v>
      </c>
      <c r="M14" s="54">
        <f>IF(G14="kWh",F14,F14*Posta!N2)</f>
        <v>0</v>
      </c>
      <c r="N14" s="54">
        <f>IF(J14="kWh",I14,I14*Posta!N2)</f>
        <v>0</v>
      </c>
    </row>
    <row r="15" spans="1:20">
      <c r="A15" s="3"/>
      <c r="B15" s="53" t="s">
        <v>3671</v>
      </c>
      <c r="C15" s="3"/>
      <c r="D15" s="3"/>
      <c r="E15" s="3"/>
      <c r="F15" s="82"/>
      <c r="G15" s="81" t="s">
        <v>3754</v>
      </c>
      <c r="H15" s="81" t="s">
        <v>3681</v>
      </c>
      <c r="I15" s="82">
        <v>1</v>
      </c>
      <c r="J15" s="81" t="s">
        <v>3759</v>
      </c>
      <c r="K15" s="83" t="s">
        <v>3679</v>
      </c>
      <c r="M15" s="54">
        <f>IF(G15="kWh",F15,F15*Posta!N3)</f>
        <v>0</v>
      </c>
      <c r="N15" s="54">
        <f>IF(J15="kWh",I15,I15*Posta!N3)</f>
        <v>10.02</v>
      </c>
    </row>
    <row r="16" spans="1:20">
      <c r="B16" s="98" t="s">
        <v>3844</v>
      </c>
      <c r="C16" s="82"/>
      <c r="D16" s="63" t="s">
        <v>3754</v>
      </c>
      <c r="E16" s="56" t="s">
        <v>3679</v>
      </c>
      <c r="F16" s="82"/>
      <c r="G16" s="72" t="s">
        <v>3754</v>
      </c>
      <c r="H16" s="81" t="s">
        <v>3681</v>
      </c>
      <c r="I16" s="82"/>
      <c r="J16" s="72" t="s">
        <v>3754</v>
      </c>
      <c r="K16" s="83" t="s">
        <v>3679</v>
      </c>
      <c r="L16" s="75">
        <f>C16</f>
        <v>0</v>
      </c>
      <c r="M16" s="54">
        <f>F16</f>
        <v>0</v>
      </c>
      <c r="N16" s="54">
        <f>I16</f>
        <v>0</v>
      </c>
    </row>
    <row r="17" spans="1:20" ht="15" customHeight="1">
      <c r="B17" s="60" t="s">
        <v>3747</v>
      </c>
      <c r="C17" s="61">
        <f>L17</f>
        <v>0</v>
      </c>
      <c r="D17" s="62" t="s">
        <v>3754</v>
      </c>
      <c r="E17" s="72"/>
      <c r="F17" s="74">
        <f>M9+M14+M15+M10+M11+M8+M7+M12+M13+M16</f>
        <v>0</v>
      </c>
      <c r="G17" s="73" t="s">
        <v>3754</v>
      </c>
      <c r="H17" s="72"/>
      <c r="I17" s="74">
        <f>N17</f>
        <v>10.02</v>
      </c>
      <c r="J17" s="64" t="s">
        <v>3754</v>
      </c>
      <c r="L17" s="76">
        <f>L9+L10+L11+L8+L7+L12+L13+L16</f>
        <v>0</v>
      </c>
      <c r="M17" s="69">
        <f>M9+M14+M15+M10+M11+M8+M7+M12+M13+M16</f>
        <v>0</v>
      </c>
      <c r="N17" s="70">
        <f>N14+N15+N10+N11+N16</f>
        <v>10.02</v>
      </c>
    </row>
    <row r="18" spans="1:20" ht="27" customHeight="1">
      <c r="B18" s="57" t="s">
        <v>3676</v>
      </c>
      <c r="C18" s="59">
        <f>C17+F17+I17</f>
        <v>10.02</v>
      </c>
      <c r="D18" s="65" t="s">
        <v>3675</v>
      </c>
    </row>
    <row r="19" spans="1:20" ht="27" customHeight="1">
      <c r="B19" s="57" t="s">
        <v>3677</v>
      </c>
      <c r="C19" s="59">
        <f>C6+F6</f>
        <v>0</v>
      </c>
      <c r="D19" s="58" t="s">
        <v>3762</v>
      </c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77"/>
      <c r="M24" s="78"/>
      <c r="N24" s="78"/>
      <c r="O24" s="3"/>
      <c r="P24" s="3"/>
      <c r="Q24" s="3"/>
      <c r="R24" s="3"/>
      <c r="S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77"/>
      <c r="M25" s="78"/>
      <c r="N25" s="78"/>
      <c r="O25" s="3"/>
      <c r="P25" s="3"/>
      <c r="Q25" s="3"/>
      <c r="R25" s="3"/>
      <c r="S25" s="3"/>
    </row>
    <row r="26" spans="1:20" ht="14.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77"/>
      <c r="M26" s="78"/>
      <c r="N26" s="78"/>
      <c r="O26" s="3"/>
      <c r="P26" s="3"/>
      <c r="Q26" s="3"/>
      <c r="R26" s="3"/>
      <c r="S26" s="3"/>
    </row>
    <row r="27" spans="1:20" ht="18">
      <c r="A27" s="40"/>
      <c r="B27" s="86" t="str">
        <f>$B$3</f>
        <v>ETC-3</v>
      </c>
      <c r="C27" s="40"/>
      <c r="D27" s="40"/>
      <c r="E27" s="99" t="str">
        <f>_xlfn.CONCAT("Potrošnja energije u ",'Opci podatci o poduzecu'!$AL$4-1,". godini")</f>
        <v>Potrošnja energije u 2024. godini</v>
      </c>
      <c r="F27" s="100"/>
      <c r="G27" s="100"/>
      <c r="H27" s="101"/>
      <c r="I27" s="3"/>
      <c r="J27" s="40"/>
      <c r="K27" s="40"/>
      <c r="L27" s="79"/>
      <c r="M27" s="80"/>
      <c r="N27" s="80"/>
      <c r="O27" s="40"/>
      <c r="P27" s="40"/>
      <c r="Q27" s="40"/>
      <c r="R27" s="40"/>
      <c r="S27" s="40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77"/>
      <c r="M28" s="78"/>
      <c r="N28" s="78"/>
      <c r="O28" s="3"/>
      <c r="P28" s="3"/>
      <c r="Q28" s="3"/>
      <c r="R28" s="3"/>
      <c r="S28" s="3"/>
      <c r="T28" s="3"/>
    </row>
    <row r="29" spans="1:20" ht="27.6" customHeight="1">
      <c r="A29" s="3"/>
      <c r="B29" s="67" t="s">
        <v>3746</v>
      </c>
      <c r="C29" s="68" t="s">
        <v>3766</v>
      </c>
      <c r="D29" s="68" t="s">
        <v>3744</v>
      </c>
      <c r="E29" s="71" t="s">
        <v>3678</v>
      </c>
      <c r="F29" s="71" t="s">
        <v>3767</v>
      </c>
      <c r="G29" s="71" t="s">
        <v>3744</v>
      </c>
      <c r="H29" s="71" t="s">
        <v>3678</v>
      </c>
      <c r="I29" s="71" t="s">
        <v>3768</v>
      </c>
      <c r="J29" s="68" t="s">
        <v>3744</v>
      </c>
      <c r="K29" s="68" t="s">
        <v>3678</v>
      </c>
      <c r="L29" s="77"/>
      <c r="M29" s="78"/>
      <c r="N29" s="78"/>
    </row>
    <row r="30" spans="1:20" ht="18">
      <c r="B30" s="66" t="s">
        <v>3674</v>
      </c>
      <c r="C30" s="82"/>
      <c r="D30" s="63" t="s">
        <v>3667</v>
      </c>
      <c r="E30" s="81" t="s">
        <v>3680</v>
      </c>
      <c r="F30" s="82"/>
      <c r="G30" s="72" t="s">
        <v>3667</v>
      </c>
      <c r="H30" s="83" t="s">
        <v>3679</v>
      </c>
      <c r="L30" s="75">
        <f>C30</f>
        <v>0</v>
      </c>
      <c r="M30" s="75">
        <f>F30</f>
        <v>0</v>
      </c>
    </row>
    <row r="31" spans="1:20">
      <c r="A31" s="3"/>
      <c r="B31" s="53" t="s">
        <v>3816</v>
      </c>
      <c r="C31" s="82"/>
      <c r="D31" s="81" t="s">
        <v>3754</v>
      </c>
      <c r="E31" s="81" t="s">
        <v>3681</v>
      </c>
      <c r="F31" s="82"/>
      <c r="G31" s="72" t="s">
        <v>3754</v>
      </c>
      <c r="H31" s="83" t="s">
        <v>3681</v>
      </c>
      <c r="I31" s="55" t="s">
        <v>3817</v>
      </c>
      <c r="K31" s="3"/>
      <c r="L31" s="75">
        <f>IF(D31="kWh",$C$31,C31*1000)</f>
        <v>0</v>
      </c>
      <c r="M31" s="54">
        <f>F31</f>
        <v>0</v>
      </c>
    </row>
    <row r="32" spans="1:20" ht="14.1" customHeight="1">
      <c r="B32" s="66" t="s">
        <v>3673</v>
      </c>
      <c r="C32" s="82"/>
      <c r="D32" s="81" t="s">
        <v>3754</v>
      </c>
      <c r="E32" s="81" t="s">
        <v>3680</v>
      </c>
      <c r="F32" s="82"/>
      <c r="G32" s="72" t="s">
        <v>3754</v>
      </c>
      <c r="H32" s="83" t="s">
        <v>3680</v>
      </c>
      <c r="I32" s="55"/>
      <c r="J32" s="3"/>
      <c r="L32" s="75">
        <f>IF(D32="kWh",$C$32,C32*1000)</f>
        <v>0</v>
      </c>
      <c r="M32" s="75">
        <f>IF(G32="kWh",$F$32,F32*1000)</f>
        <v>0</v>
      </c>
    </row>
    <row r="33" spans="1:19">
      <c r="A33" s="3"/>
      <c r="B33" s="66" t="s">
        <v>3669</v>
      </c>
      <c r="C33" s="82"/>
      <c r="D33" s="81" t="s">
        <v>3754</v>
      </c>
      <c r="E33" s="81" t="s">
        <v>3681</v>
      </c>
      <c r="F33" s="82"/>
      <c r="G33" s="72" t="s">
        <v>3754</v>
      </c>
      <c r="H33" s="83" t="s">
        <v>3681</v>
      </c>
      <c r="I33" s="55"/>
      <c r="J33" s="3"/>
      <c r="L33" s="75">
        <f>IF(D33="kWh",$C$33,IF(D33="MWh",C33*1000,C33*1000000))</f>
        <v>0</v>
      </c>
      <c r="M33" s="54">
        <f>F33</f>
        <v>0</v>
      </c>
    </row>
    <row r="34" spans="1:19">
      <c r="A34" s="3"/>
      <c r="B34" s="66" t="s">
        <v>3743</v>
      </c>
      <c r="C34" s="82"/>
      <c r="D34" s="81" t="s">
        <v>3754</v>
      </c>
      <c r="E34" s="81" t="s">
        <v>3681</v>
      </c>
      <c r="F34" s="82"/>
      <c r="G34" s="81" t="s">
        <v>3754</v>
      </c>
      <c r="H34" s="81" t="s">
        <v>3680</v>
      </c>
      <c r="I34" s="82"/>
      <c r="J34" s="81" t="s">
        <v>3754</v>
      </c>
      <c r="K34" s="83" t="s">
        <v>3679</v>
      </c>
      <c r="L34" s="75">
        <f>IF($D$34="kWh",$C$34,$C$34*Posta!N7)</f>
        <v>0</v>
      </c>
      <c r="M34" s="75">
        <f>IF(G34="kWh",$F$34,F34*Posta!$N$7)</f>
        <v>0</v>
      </c>
      <c r="N34" s="54">
        <f>IF(J34="kWh",I34,I34*Posta!N4)</f>
        <v>0</v>
      </c>
    </row>
    <row r="35" spans="1:19">
      <c r="A35" s="3"/>
      <c r="B35" s="66" t="s">
        <v>3765</v>
      </c>
      <c r="C35" s="82"/>
      <c r="D35" s="63" t="s">
        <v>3754</v>
      </c>
      <c r="E35" s="81" t="s">
        <v>3679</v>
      </c>
      <c r="F35" s="82"/>
      <c r="G35" s="63" t="s">
        <v>3754</v>
      </c>
      <c r="H35" s="81" t="s">
        <v>3679</v>
      </c>
      <c r="I35" s="82"/>
      <c r="J35" s="81" t="s">
        <v>3754</v>
      </c>
      <c r="K35" s="83" t="s">
        <v>3681</v>
      </c>
      <c r="L35" s="75">
        <f>$C$35</f>
        <v>0</v>
      </c>
      <c r="M35" s="54">
        <f>F35</f>
        <v>0</v>
      </c>
      <c r="N35" s="54">
        <f>IF($J$35="kWh",$I$35,$I$35*Posta!N5)</f>
        <v>0</v>
      </c>
    </row>
    <row r="36" spans="1:19">
      <c r="A36" s="3"/>
      <c r="B36" s="66" t="s">
        <v>3737</v>
      </c>
      <c r="C36" s="82"/>
      <c r="D36" s="81" t="s">
        <v>3754</v>
      </c>
      <c r="E36" s="81" t="s">
        <v>3680</v>
      </c>
      <c r="F36" s="82"/>
      <c r="G36" s="81" t="s">
        <v>3754</v>
      </c>
      <c r="H36" s="83" t="s">
        <v>3680</v>
      </c>
      <c r="K36" s="3"/>
      <c r="L36" s="75">
        <f>IF(D36="kWh",$C$36,IF(D36="MWh",C36*1000,C36*1000000))</f>
        <v>0</v>
      </c>
      <c r="M36" s="75">
        <f>IF(G36="kWh",$F$36,IF(G36="MWh",F36*1000,F36*1000000))</f>
        <v>0</v>
      </c>
    </row>
    <row r="37" spans="1:19">
      <c r="B37" s="66" t="s">
        <v>3742</v>
      </c>
      <c r="C37" s="82"/>
      <c r="D37" s="81" t="s">
        <v>3754</v>
      </c>
      <c r="E37" s="81" t="s">
        <v>3679</v>
      </c>
      <c r="F37" s="82"/>
      <c r="G37" s="81" t="s">
        <v>3754</v>
      </c>
      <c r="H37" s="83" t="s">
        <v>3679</v>
      </c>
      <c r="L37" s="75">
        <f>IF($D$37="kWh",$C$37,IF(D37="l",$C$37*Posta!N3,C37*Posta!N3*0.845))</f>
        <v>0</v>
      </c>
      <c r="M37" s="54">
        <f>IF($G$37="kWh",$F$37,IF(G37="l",$F$37*Posta!N3,$F$37*Posta!N3*0.845))</f>
        <v>0</v>
      </c>
    </row>
    <row r="38" spans="1:19">
      <c r="A38" s="3"/>
      <c r="B38" s="53" t="s">
        <v>3670</v>
      </c>
      <c r="C38" s="3"/>
      <c r="D38" s="3"/>
      <c r="E38" s="3"/>
      <c r="F38" s="82"/>
      <c r="G38" s="81" t="s">
        <v>3759</v>
      </c>
      <c r="H38" s="81" t="s">
        <v>3679</v>
      </c>
      <c r="I38" s="82">
        <v>1</v>
      </c>
      <c r="J38" s="81" t="s">
        <v>3759</v>
      </c>
      <c r="K38" s="83" t="s">
        <v>3681</v>
      </c>
      <c r="M38" s="54">
        <f>IF(G38="kWh",F38,F38*Posta!N2)</f>
        <v>0</v>
      </c>
      <c r="N38" s="54">
        <f>IF(J38="kWh",I38,I38*Posta!N2)</f>
        <v>9.35</v>
      </c>
    </row>
    <row r="39" spans="1:19">
      <c r="A39" s="3"/>
      <c r="B39" s="53" t="s">
        <v>3671</v>
      </c>
      <c r="C39" s="3"/>
      <c r="D39" s="3"/>
      <c r="E39" s="3"/>
      <c r="F39" s="82"/>
      <c r="G39" s="81" t="s">
        <v>3759</v>
      </c>
      <c r="H39" s="81" t="s">
        <v>3681</v>
      </c>
      <c r="I39" s="82"/>
      <c r="J39" s="81" t="s">
        <v>3759</v>
      </c>
      <c r="K39" s="83" t="s">
        <v>3679</v>
      </c>
      <c r="M39" s="54">
        <f>IF(G39="kWh",F39,F39*Posta!N3)</f>
        <v>0</v>
      </c>
      <c r="N39" s="54">
        <f>IF(J39="kWh",I39,I39*Posta!N3)</f>
        <v>0</v>
      </c>
    </row>
    <row r="40" spans="1:19">
      <c r="B40" s="98" t="s">
        <v>3844</v>
      </c>
      <c r="C40" s="82"/>
      <c r="D40" s="63" t="s">
        <v>3754</v>
      </c>
      <c r="E40" s="56" t="s">
        <v>3679</v>
      </c>
      <c r="F40" s="82"/>
      <c r="G40" s="72" t="s">
        <v>3754</v>
      </c>
      <c r="H40" s="81" t="s">
        <v>3681</v>
      </c>
      <c r="I40" s="82"/>
      <c r="J40" s="72" t="s">
        <v>3754</v>
      </c>
      <c r="K40" s="83" t="s">
        <v>3679</v>
      </c>
      <c r="L40" s="75">
        <f>C40</f>
        <v>0</v>
      </c>
      <c r="M40" s="54">
        <f>F40</f>
        <v>0</v>
      </c>
      <c r="N40" s="54">
        <f>I40</f>
        <v>0</v>
      </c>
    </row>
    <row r="41" spans="1:19" ht="15" customHeight="1">
      <c r="B41" s="60" t="s">
        <v>3747</v>
      </c>
      <c r="C41" s="61">
        <f>L41</f>
        <v>0</v>
      </c>
      <c r="D41" s="62" t="s">
        <v>3754</v>
      </c>
      <c r="E41" s="72"/>
      <c r="F41" s="74">
        <f>M41</f>
        <v>0</v>
      </c>
      <c r="G41" s="73" t="s">
        <v>3754</v>
      </c>
      <c r="H41" s="72"/>
      <c r="I41" s="74">
        <f>N41</f>
        <v>9.35</v>
      </c>
      <c r="J41" s="64" t="s">
        <v>3754</v>
      </c>
      <c r="L41" s="76">
        <f>L33+L34+L35+L32+L31+L36+L37+L40</f>
        <v>0</v>
      </c>
      <c r="M41" s="69">
        <f>M38+M39+M34+M35+M32+M31+M36+M37+M40+M33</f>
        <v>0</v>
      </c>
      <c r="N41" s="70">
        <f>N38+N39+N34+N35+N40</f>
        <v>9.35</v>
      </c>
    </row>
    <row r="42" spans="1:19" ht="27" customHeight="1">
      <c r="B42" s="57" t="s">
        <v>3676</v>
      </c>
      <c r="C42" s="59">
        <f>C41+F41+I41</f>
        <v>9.35</v>
      </c>
      <c r="D42" s="65" t="s">
        <v>3675</v>
      </c>
    </row>
    <row r="43" spans="1:19" ht="27" customHeight="1">
      <c r="B43" s="57" t="s">
        <v>3677</v>
      </c>
      <c r="C43" s="59">
        <f>C30+F30</f>
        <v>0</v>
      </c>
      <c r="D43" s="58" t="s">
        <v>3762</v>
      </c>
    </row>
    <row r="48" spans="1:19">
      <c r="A48" s="3"/>
      <c r="O48" s="3"/>
      <c r="P48" s="3"/>
      <c r="Q48" s="3"/>
      <c r="R48" s="3"/>
      <c r="S48" s="3"/>
    </row>
    <row r="49" spans="1:2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77"/>
      <c r="M49" s="78"/>
      <c r="N49" s="78"/>
      <c r="O49" s="3"/>
      <c r="P49" s="3"/>
      <c r="Q49" s="3"/>
      <c r="R49" s="3"/>
      <c r="S49" s="3"/>
    </row>
    <row r="50" spans="1:2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77"/>
      <c r="M50" s="78"/>
      <c r="N50" s="78"/>
      <c r="O50" s="3"/>
      <c r="P50" s="3"/>
      <c r="Q50" s="3"/>
      <c r="R50" s="3"/>
      <c r="S50" s="3"/>
    </row>
    <row r="51" spans="1:20" ht="18">
      <c r="A51" s="40"/>
      <c r="B51" s="85" t="str">
        <f>$B$3</f>
        <v>ETC-3</v>
      </c>
      <c r="C51" s="40"/>
      <c r="D51" s="40"/>
      <c r="E51" s="99" t="str">
        <f>_xlfn.CONCAT("Potrošnja energije u ",'Opci podatci o poduzecu'!$AL$4-2,". godini")</f>
        <v>Potrošnja energije u 2023. godini</v>
      </c>
      <c r="F51" s="100"/>
      <c r="G51" s="100"/>
      <c r="H51" s="101"/>
      <c r="J51" s="40"/>
      <c r="K51" s="40"/>
      <c r="L51" s="79"/>
      <c r="M51" s="80"/>
      <c r="N51" s="80"/>
      <c r="O51" s="40"/>
      <c r="P51" s="40"/>
      <c r="Q51" s="40"/>
      <c r="R51" s="40"/>
      <c r="S51" s="40"/>
    </row>
    <row r="52" spans="1:2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77"/>
      <c r="M52" s="78"/>
      <c r="N52" s="78"/>
      <c r="O52" s="3"/>
      <c r="P52" s="3"/>
      <c r="Q52" s="3"/>
      <c r="R52" s="3"/>
      <c r="S52" s="3"/>
      <c r="T52" s="3"/>
    </row>
    <row r="53" spans="1:20" ht="27.6" customHeight="1">
      <c r="A53" s="3"/>
      <c r="B53" s="67" t="s">
        <v>3746</v>
      </c>
      <c r="C53" s="68" t="s">
        <v>3766</v>
      </c>
      <c r="D53" s="68" t="s">
        <v>3744</v>
      </c>
      <c r="E53" s="71" t="s">
        <v>3678</v>
      </c>
      <c r="F53" s="71" t="s">
        <v>3767</v>
      </c>
      <c r="G53" s="71" t="s">
        <v>3744</v>
      </c>
      <c r="H53" s="71" t="s">
        <v>3678</v>
      </c>
      <c r="I53" s="71" t="s">
        <v>3768</v>
      </c>
      <c r="J53" s="68" t="s">
        <v>3744</v>
      </c>
      <c r="K53" s="68" t="s">
        <v>3678</v>
      </c>
      <c r="L53" s="77"/>
      <c r="M53" s="78"/>
      <c r="N53" s="78"/>
    </row>
    <row r="54" spans="1:20" ht="18">
      <c r="B54" s="66" t="s">
        <v>3674</v>
      </c>
      <c r="C54" s="82"/>
      <c r="D54" s="63" t="s">
        <v>3667</v>
      </c>
      <c r="E54" s="81" t="s">
        <v>3680</v>
      </c>
      <c r="F54" s="82"/>
      <c r="G54" s="72" t="s">
        <v>3667</v>
      </c>
      <c r="H54" s="83" t="s">
        <v>3679</v>
      </c>
      <c r="L54" s="75">
        <f>C54</f>
        <v>0</v>
      </c>
      <c r="M54" s="75">
        <f>F54</f>
        <v>0</v>
      </c>
    </row>
    <row r="55" spans="1:20">
      <c r="A55" s="3"/>
      <c r="B55" s="53" t="s">
        <v>3816</v>
      </c>
      <c r="C55" s="82"/>
      <c r="D55" s="81" t="s">
        <v>3754</v>
      </c>
      <c r="E55" s="81" t="s">
        <v>3681</v>
      </c>
      <c r="F55" s="82"/>
      <c r="G55" s="72" t="s">
        <v>3754</v>
      </c>
      <c r="H55" s="83" t="s">
        <v>3681</v>
      </c>
      <c r="I55" s="55" t="s">
        <v>3817</v>
      </c>
      <c r="K55" s="3"/>
      <c r="L55" s="75">
        <f>IF(D55="kWh",$C$55,C55*1000)</f>
        <v>0</v>
      </c>
      <c r="M55" s="54">
        <f>F55</f>
        <v>0</v>
      </c>
    </row>
    <row r="56" spans="1:20" ht="14.1" customHeight="1">
      <c r="B56" s="66" t="s">
        <v>3673</v>
      </c>
      <c r="C56" s="82"/>
      <c r="D56" s="81" t="s">
        <v>3754</v>
      </c>
      <c r="E56" s="81" t="s">
        <v>3680</v>
      </c>
      <c r="F56" s="82"/>
      <c r="G56" s="72" t="s">
        <v>3754</v>
      </c>
      <c r="H56" s="83" t="s">
        <v>3680</v>
      </c>
      <c r="I56" s="55"/>
      <c r="J56" s="3"/>
      <c r="L56" s="75">
        <f>IF(D56="kWh",$C$56,C56*1000)</f>
        <v>0</v>
      </c>
      <c r="M56" s="75">
        <f>IF(G56="kWh",$F$56,F56*1000)</f>
        <v>0</v>
      </c>
    </row>
    <row r="57" spans="1:20">
      <c r="A57" s="3"/>
      <c r="B57" s="66" t="s">
        <v>3669</v>
      </c>
      <c r="C57" s="82"/>
      <c r="D57" s="81" t="s">
        <v>3754</v>
      </c>
      <c r="E57" s="81" t="s">
        <v>3681</v>
      </c>
      <c r="F57" s="82"/>
      <c r="G57" s="72" t="s">
        <v>3754</v>
      </c>
      <c r="H57" s="83" t="s">
        <v>3681</v>
      </c>
      <c r="I57" s="55"/>
      <c r="J57" s="3"/>
      <c r="L57" s="75">
        <f>IF(D57="kWh",$C$57,IF(D57="MWh",C57*1000,C57*1000000))</f>
        <v>0</v>
      </c>
      <c r="M57" s="54">
        <f>F57</f>
        <v>0</v>
      </c>
    </row>
    <row r="58" spans="1:20">
      <c r="A58" s="3"/>
      <c r="B58" s="66" t="s">
        <v>3743</v>
      </c>
      <c r="C58" s="82"/>
      <c r="D58" s="81" t="s">
        <v>3754</v>
      </c>
      <c r="E58" s="81" t="s">
        <v>3681</v>
      </c>
      <c r="F58" s="82"/>
      <c r="G58" s="81" t="s">
        <v>3760</v>
      </c>
      <c r="H58" s="81" t="s">
        <v>3680</v>
      </c>
      <c r="I58" s="82"/>
      <c r="J58" s="81" t="s">
        <v>3759</v>
      </c>
      <c r="K58" s="83" t="s">
        <v>3679</v>
      </c>
      <c r="L58" s="75">
        <f>IF($D$58="kWh",$C$58,$C$58*Posta!N7)</f>
        <v>0</v>
      </c>
      <c r="M58" s="75">
        <f>IF(G58="kWh",$F$58,F58*Posta!$N$7)</f>
        <v>0</v>
      </c>
      <c r="N58" s="54">
        <f>IF(J58="kWh",I58,I58*Posta!N4)</f>
        <v>0</v>
      </c>
    </row>
    <row r="59" spans="1:20">
      <c r="A59" s="3"/>
      <c r="B59" s="66" t="s">
        <v>3765</v>
      </c>
      <c r="C59" s="82"/>
      <c r="D59" s="63" t="s">
        <v>3754</v>
      </c>
      <c r="E59" s="81" t="s">
        <v>3679</v>
      </c>
      <c r="F59" s="82"/>
      <c r="G59" s="63" t="s">
        <v>3754</v>
      </c>
      <c r="H59" s="81" t="s">
        <v>3679</v>
      </c>
      <c r="I59" s="82"/>
      <c r="J59" s="81" t="s">
        <v>3760</v>
      </c>
      <c r="K59" s="83" t="s">
        <v>3681</v>
      </c>
      <c r="L59" s="75">
        <f>$C$59</f>
        <v>0</v>
      </c>
      <c r="M59" s="54">
        <f>F59</f>
        <v>0</v>
      </c>
      <c r="N59" s="54">
        <f>IF($J$59="kWh",$I$59,$I$59*Posta!N5)</f>
        <v>0</v>
      </c>
    </row>
    <row r="60" spans="1:20">
      <c r="A60" s="3"/>
      <c r="B60" s="66" t="s">
        <v>3737</v>
      </c>
      <c r="C60" s="82"/>
      <c r="D60" s="81" t="s">
        <v>3754</v>
      </c>
      <c r="E60" s="81" t="s">
        <v>3680</v>
      </c>
      <c r="F60" s="82"/>
      <c r="G60" s="81" t="s">
        <v>3763</v>
      </c>
      <c r="H60" s="83" t="s">
        <v>3680</v>
      </c>
      <c r="K60" s="3"/>
      <c r="L60" s="75">
        <f>IF(D60="kWh",$C$60,IF(D60="MWh",C60*1000,C60*1000000))</f>
        <v>0</v>
      </c>
      <c r="M60" s="75">
        <f>IF(G60="kWh",$F$60,IF(G60="MWh",F60*1000,F60*1000000))</f>
        <v>0</v>
      </c>
    </row>
    <row r="61" spans="1:20">
      <c r="B61" s="66" t="s">
        <v>3742</v>
      </c>
      <c r="C61" s="82"/>
      <c r="D61" s="81" t="s">
        <v>3754</v>
      </c>
      <c r="E61" s="81" t="s">
        <v>3679</v>
      </c>
      <c r="F61" s="82"/>
      <c r="G61" s="81" t="s">
        <v>3759</v>
      </c>
      <c r="H61" s="83" t="s">
        <v>3679</v>
      </c>
      <c r="L61" s="75">
        <f>IF($D$61="kWh",$C$61,IF(D61="l",$C$61*Posta!N3,C61*Posta!N3*0.845))</f>
        <v>0</v>
      </c>
      <c r="M61" s="54">
        <f>IF($G$61="kWh",$F$61,IF(G61="l",$F$61*Posta!N3,$F$61*Posta!N3*0.845))</f>
        <v>0</v>
      </c>
    </row>
    <row r="62" spans="1:20">
      <c r="A62" s="3"/>
      <c r="B62" s="53" t="s">
        <v>3670</v>
      </c>
      <c r="C62" s="3"/>
      <c r="D62" s="3"/>
      <c r="E62" s="3"/>
      <c r="F62" s="82"/>
      <c r="G62" s="81" t="s">
        <v>3759</v>
      </c>
      <c r="H62" s="81" t="s">
        <v>3679</v>
      </c>
      <c r="I62" s="82">
        <v>1</v>
      </c>
      <c r="J62" s="81" t="s">
        <v>3759</v>
      </c>
      <c r="K62" s="83" t="s">
        <v>3681</v>
      </c>
      <c r="M62" s="54">
        <f>IF(G62="kWh",F62,F62*Posta!N2)</f>
        <v>0</v>
      </c>
      <c r="N62" s="54">
        <f>IF(J62="kWh",I62,I62*Posta!N2)</f>
        <v>9.35</v>
      </c>
    </row>
    <row r="63" spans="1:20">
      <c r="A63" s="3"/>
      <c r="B63" s="53" t="s">
        <v>3671</v>
      </c>
      <c r="C63" s="3"/>
      <c r="D63" s="3"/>
      <c r="E63" s="3"/>
      <c r="F63" s="82"/>
      <c r="G63" s="81" t="s">
        <v>3759</v>
      </c>
      <c r="H63" s="81" t="s">
        <v>3681</v>
      </c>
      <c r="I63" s="82"/>
      <c r="J63" s="81" t="s">
        <v>3759</v>
      </c>
      <c r="K63" s="83" t="s">
        <v>3679</v>
      </c>
      <c r="M63" s="54">
        <f>IF(G63="kWh",F63,F63*Posta!N3)</f>
        <v>0</v>
      </c>
      <c r="N63" s="54">
        <f>IF(J63="kWh",I63,I63*Posta!N3)</f>
        <v>0</v>
      </c>
    </row>
    <row r="64" spans="1:20">
      <c r="B64" s="98" t="s">
        <v>3844</v>
      </c>
      <c r="C64" s="82"/>
      <c r="D64" s="63" t="s">
        <v>3754</v>
      </c>
      <c r="E64" s="56" t="s">
        <v>3679</v>
      </c>
      <c r="F64" s="82"/>
      <c r="G64" s="72" t="s">
        <v>3754</v>
      </c>
      <c r="H64" s="81" t="s">
        <v>3681</v>
      </c>
      <c r="I64" s="82"/>
      <c r="J64" s="72" t="s">
        <v>3754</v>
      </c>
      <c r="K64" s="83" t="s">
        <v>3679</v>
      </c>
      <c r="L64" s="75">
        <f>C64</f>
        <v>0</v>
      </c>
      <c r="M64" s="54">
        <f>F64</f>
        <v>0</v>
      </c>
      <c r="N64" s="54">
        <f>I64</f>
        <v>0</v>
      </c>
    </row>
    <row r="65" spans="2:14" ht="15" customHeight="1">
      <c r="B65" s="60" t="s">
        <v>3747</v>
      </c>
      <c r="C65" s="61">
        <f>L65</f>
        <v>0</v>
      </c>
      <c r="D65" s="62" t="s">
        <v>3754</v>
      </c>
      <c r="E65" s="72"/>
      <c r="F65" s="74">
        <f>M57+M62+M63+M58+M59+M56+M55+M60+M61</f>
        <v>0</v>
      </c>
      <c r="G65" s="73" t="s">
        <v>3754</v>
      </c>
      <c r="H65" s="72"/>
      <c r="I65" s="74">
        <f>N65</f>
        <v>9.35</v>
      </c>
      <c r="J65" s="64" t="s">
        <v>3754</v>
      </c>
      <c r="L65" s="76">
        <f>L57+L58+L59+L56+L55+L60+L61+L64</f>
        <v>0</v>
      </c>
      <c r="M65" s="69">
        <f>M57+M62+M63+M58+M59+M56+M55+M60+M61+M64</f>
        <v>0</v>
      </c>
      <c r="N65" s="70">
        <f>N62+N63+N58+N59+N64</f>
        <v>9.35</v>
      </c>
    </row>
    <row r="66" spans="2:14" ht="27" customHeight="1">
      <c r="B66" s="57" t="s">
        <v>3676</v>
      </c>
      <c r="C66" s="59">
        <f>C65+F65+I65</f>
        <v>9.35</v>
      </c>
      <c r="D66" s="65" t="s">
        <v>3675</v>
      </c>
    </row>
    <row r="67" spans="2:14" ht="27" customHeight="1">
      <c r="B67" s="57" t="s">
        <v>3677</v>
      </c>
      <c r="C67" s="59">
        <f>C54+F54</f>
        <v>0</v>
      </c>
      <c r="D67" s="58" t="s">
        <v>3762</v>
      </c>
    </row>
  </sheetData>
  <sheetProtection algorithmName="SHA-512" hashValue="OtFkrY8zMSVMjWBfb8wJoGjlYXKOlvv4SwwImP7/NrpyCQPSGQ7D/BAmlAwqhScVMu5Jri0F2FIARz2ygD7bZw==" saltValue="EwB2AoZCvUnNCDq+3NSQ9A==" spinCount="100000" sheet="1" selectLockedCells="1"/>
  <mergeCells count="3">
    <mergeCell ref="E3:H3"/>
    <mergeCell ref="E27:H27"/>
    <mergeCell ref="E51:H51"/>
  </mergeCells>
  <dataValidations count="7">
    <dataValidation type="whole" allowBlank="1" showInputMessage="1" showErrorMessage="1" error="Potrošnja vode mora biti između 0 i 999999 m3." sqref="F41 C19 F17 C43 C67 F65" xr:uid="{38234EAA-6E7B-48C5-A0AE-80461C4EEDC4}">
      <formula1>0</formula1>
      <formula2>999999</formula2>
    </dataValidation>
    <dataValidation type="whole" allowBlank="1" showInputMessage="1" showErrorMessage="1" error="Potrošnja energije mora biti između 0 i 9.999.999.999 kWh." sqref="I32:I33 I36:I37 C38:C39 I8:I9 I12:I13 C14:C15 I56:I57 I60:I61 C62:C63" xr:uid="{3CD091AF-D190-4578-9D79-89E8ADF8A013}">
      <formula1>0</formula1>
      <formula2>9999999999</formula2>
    </dataValidation>
    <dataValidation type="whole" allowBlank="1" showInputMessage="1" showErrorMessage="1" error="Potrošnja energije mora biti između 0 i 9.999.999.999 kWh." sqref="C20" xr:uid="{553AAD7E-773F-4E99-935B-3BBA1E7DA756}">
      <formula1>0</formula1>
      <formula2>999999</formula2>
    </dataValidation>
    <dataValidation type="whole" allowBlank="1" showInputMessage="1" showErrorMessage="1" error="Potrošnja vode mora biti cijeli broj između 0 i 999.999 m3." sqref="C30 C6 C54" xr:uid="{F816DE96-0258-4007-AF17-6B19230013E0}">
      <formula1>0</formula1>
      <formula2>999999</formula2>
    </dataValidation>
    <dataValidation type="decimal" allowBlank="1" showInputMessage="1" showErrorMessage="1" error="Potrošnja energije mora biti između 0 i 9.999.999.999 kWh." sqref="C31:C37 C40 F32:F40 I34:I35 I38:I40 C7:C13 C16 F8:F16 I10:I11 I14:I16 C55:C61 C64 F56:F64 I58:I59 I62:I64" xr:uid="{1AD68DC4-F71B-4AD9-BCE0-6D79B5FDADE2}">
      <formula1>0</formula1>
      <formula2>9999999999</formula2>
    </dataValidation>
    <dataValidation type="decimal" allowBlank="1" showInputMessage="1" showErrorMessage="1" error="Potrošnja vode mora biti između 0 i 999999 m3." sqref="F30 F6 F54" xr:uid="{ADDE48C2-D4CB-4FC5-ACB6-70D2A8BBB4A4}">
      <formula1>0</formula1>
      <formula2>999999</formula2>
    </dataValidation>
    <dataValidation type="decimal" allowBlank="1" showInputMessage="1" showErrorMessage="1" error="Potrošnja energije mora biti između 0 i 9.999.999.999 kWh." sqref="F31 F7 F55" xr:uid="{FCDE282E-95EC-4193-801A-32ABA3A9D696}">
      <formula1>0</formula1>
      <formula2>999999</formula2>
    </dataValidation>
  </dataValidations>
  <pageMargins left="0.70866141732283472" right="0.70866141732283472" top="1.2598425196850394" bottom="1.2598425196850394" header="0.31496062992125984" footer="0.31496062992125984"/>
  <pageSetup paperSize="9" orientation="landscape" r:id="rId1"/>
  <headerFooter>
    <oddHeader>&amp;L               &amp;G
&amp;"Times New Roman,Podebljano"&amp;10REPUBLIKA HRVATSKA&amp;"Times New Roman,Uobičajeno"
&amp;9MINISTARSTVO GOSPODARSTVA&amp;C&amp;"Times New Roman,Uobičajeno"
&amp;14List 2. podatci o &amp;"Times New Roman,Podebljano"potrošnji energije poduzeća</oddHeader>
    <oddFooter>&amp;C&amp;P/&amp;N&amp;R&amp;D</oddFooter>
  </headerFooter>
  <ignoredErrors>
    <ignoredError sqref="M8 M10 M32 M34 M56 M58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EC2A30F-5CE2-42C6-BDCC-75A2B1B1615A}">
          <x14:formula1>
            <xm:f>Posta!$J$3:$J$4</xm:f>
          </x14:formula1>
          <xm:sqref>D31:D32 D7:D8 D55:D56</xm:sqref>
        </x14:dataValidation>
        <x14:dataValidation type="list" allowBlank="1" showInputMessage="1" showErrorMessage="1" xr:uid="{56E246CA-4575-49F7-A022-E7790C12CFCE}">
          <x14:formula1>
            <xm:f>Posta!$J$2:$J$4</xm:f>
          </x14:formula1>
          <xm:sqref>D33 D36 G36 D9 D12 G12 D57 D60 G60</xm:sqref>
        </x14:dataValidation>
        <x14:dataValidation type="list" allowBlank="1" showInputMessage="1" showErrorMessage="1" xr:uid="{80173A60-58AB-4578-A6A0-D017A5396C60}">
          <x14:formula1>
            <xm:f>Posta!$J$6:$J$7</xm:f>
          </x14:formula1>
          <xm:sqref>J11 D34 J35 G34 G10 D10 J59 G58 D58</xm:sqref>
        </x14:dataValidation>
        <x14:dataValidation type="list" allowBlank="1" showInputMessage="1" showErrorMessage="1" xr:uid="{12A4FC7B-E624-45DB-8097-63F1E03EAB8A}">
          <x14:formula1>
            <xm:f>Posta!$J$5:$J$6</xm:f>
          </x14:formula1>
          <xm:sqref>J10 J14:J15 G14:G15 J38:J39 G38:G39 J34 J58 J62:J63 G62:G63</xm:sqref>
        </x14:dataValidation>
        <x14:dataValidation type="list" allowBlank="1" showInputMessage="1" showErrorMessage="1" xr:uid="{F1B6A3E1-7D76-4352-B68C-6455697398BA}">
          <x14:formula1>
            <xm:f>Posta!$J$5:$J$7</xm:f>
          </x14:formula1>
          <xm:sqref>D37 D13 G13 G37 D61 G61</xm:sqref>
        </x14:dataValidation>
        <x14:dataValidation type="list" allowBlank="1" showInputMessage="1" showErrorMessage="1" xr:uid="{C144B8A6-5DD4-47CF-85F3-F50E0D36A36A}">
          <x14:formula1>
            <xm:f>Posta!$H$2:$H$4</xm:f>
          </x14:formula1>
          <xm:sqref>E40 E30:E37 H30:H40 E16 E6:E13 K33:K40 H6:H16 K9:K16 E64 E54:E61 H54:H64 K57:K64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C74B-21D4-4799-8433-7098F6CC75CB}">
  <dimension ref="A1:T67"/>
  <sheetViews>
    <sheetView showGridLines="0" showRowColHeaders="0" showRuler="0" view="pageLayout" topLeftCell="A25" zoomScaleNormal="96" workbookViewId="0">
      <selection activeCell="I38" sqref="I38"/>
    </sheetView>
  </sheetViews>
  <sheetFormatPr defaultColWidth="2" defaultRowHeight="15"/>
  <cols>
    <col min="2" max="2" width="19" customWidth="1"/>
    <col min="3" max="3" width="13.28515625" customWidth="1"/>
    <col min="4" max="4" width="9.85546875" customWidth="1"/>
    <col min="5" max="5" width="10" customWidth="1"/>
    <col min="6" max="6" width="13.42578125" customWidth="1"/>
    <col min="7" max="7" width="7.85546875" customWidth="1"/>
    <col min="8" max="8" width="10" customWidth="1"/>
    <col min="9" max="9" width="10.7109375" customWidth="1"/>
    <col min="10" max="10" width="8" customWidth="1"/>
    <col min="11" max="11" width="9.42578125" customWidth="1"/>
    <col min="12" max="12" width="1.85546875" style="75" customWidth="1"/>
    <col min="13" max="14" width="1.85546875" style="54" customWidth="1"/>
  </cols>
  <sheetData>
    <row r="1" spans="1:20" s="3" customFormat="1">
      <c r="L1" s="77"/>
      <c r="M1" s="78"/>
      <c r="N1" s="78"/>
    </row>
    <row r="2" spans="1:20" s="3" customFormat="1">
      <c r="L2" s="77"/>
      <c r="M2" s="78"/>
      <c r="N2" s="78"/>
    </row>
    <row r="3" spans="1:20" s="40" customFormat="1" ht="18">
      <c r="B3" s="86" t="s">
        <v>3793</v>
      </c>
      <c r="E3" s="99" t="str">
        <f>_xlfn.CONCAT("Potrošnja energije u ",'Opci podatci o poduzecu'!$AL$4,". godini")</f>
        <v>Potrošnja energije u 2025. godini</v>
      </c>
      <c r="F3" s="100"/>
      <c r="G3" s="100"/>
      <c r="H3" s="101"/>
      <c r="I3" s="3"/>
      <c r="L3" s="79"/>
      <c r="M3" s="80"/>
      <c r="N3" s="80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7"/>
      <c r="M4" s="78"/>
      <c r="N4" s="78"/>
      <c r="O4" s="3"/>
      <c r="P4" s="3"/>
      <c r="Q4" s="3"/>
      <c r="R4" s="3"/>
      <c r="S4" s="3"/>
      <c r="T4" s="3"/>
    </row>
    <row r="5" spans="1:20" ht="27.6" customHeight="1">
      <c r="A5" s="3"/>
      <c r="B5" s="67" t="s">
        <v>3746</v>
      </c>
      <c r="C5" s="68" t="s">
        <v>3766</v>
      </c>
      <c r="D5" s="68" t="s">
        <v>3744</v>
      </c>
      <c r="E5" s="71" t="s">
        <v>3678</v>
      </c>
      <c r="F5" s="71" t="s">
        <v>3767</v>
      </c>
      <c r="G5" s="71" t="s">
        <v>3744</v>
      </c>
      <c r="H5" s="71" t="s">
        <v>3678</v>
      </c>
      <c r="I5" s="71" t="s">
        <v>3768</v>
      </c>
      <c r="J5" s="68" t="s">
        <v>3744</v>
      </c>
      <c r="K5" s="68" t="s">
        <v>3678</v>
      </c>
      <c r="L5" s="77"/>
      <c r="M5" s="78"/>
      <c r="N5" s="78"/>
    </row>
    <row r="6" spans="1:20" ht="18">
      <c r="B6" s="66" t="s">
        <v>3674</v>
      </c>
      <c r="C6" s="82"/>
      <c r="D6" s="63" t="s">
        <v>3667</v>
      </c>
      <c r="E6" s="81" t="s">
        <v>3680</v>
      </c>
      <c r="F6" s="82"/>
      <c r="G6" s="72" t="s">
        <v>3667</v>
      </c>
      <c r="H6" s="83" t="s">
        <v>3679</v>
      </c>
      <c r="L6" s="75">
        <f>C6</f>
        <v>0</v>
      </c>
      <c r="M6" s="75">
        <f>F6</f>
        <v>0</v>
      </c>
    </row>
    <row r="7" spans="1:20">
      <c r="A7" s="3"/>
      <c r="B7" s="53" t="s">
        <v>3816</v>
      </c>
      <c r="C7" s="82"/>
      <c r="D7" s="81" t="s">
        <v>3764</v>
      </c>
      <c r="E7" s="81" t="s">
        <v>3681</v>
      </c>
      <c r="F7" s="82"/>
      <c r="G7" s="72" t="s">
        <v>3754</v>
      </c>
      <c r="H7" s="83" t="s">
        <v>3681</v>
      </c>
      <c r="I7" s="55" t="s">
        <v>3817</v>
      </c>
      <c r="K7" s="3"/>
      <c r="L7" s="75">
        <f>IF(D7="kWh",$C$7,C7*1000)</f>
        <v>0</v>
      </c>
      <c r="M7" s="54">
        <f>F7</f>
        <v>0</v>
      </c>
    </row>
    <row r="8" spans="1:20" ht="14.1" customHeight="1">
      <c r="B8" s="66" t="s">
        <v>3673</v>
      </c>
      <c r="C8" s="82"/>
      <c r="D8" s="81" t="s">
        <v>3754</v>
      </c>
      <c r="E8" s="81" t="s">
        <v>3680</v>
      </c>
      <c r="F8" s="82"/>
      <c r="G8" s="72" t="s">
        <v>3754</v>
      </c>
      <c r="H8" s="83" t="s">
        <v>3680</v>
      </c>
      <c r="I8" s="55"/>
      <c r="J8" s="3"/>
      <c r="L8" s="75">
        <f>IF(D8="kWh",$C$8,C8*1000)</f>
        <v>0</v>
      </c>
      <c r="M8" s="75">
        <f>IF(G8="kWh",$F$8,F8*1000)</f>
        <v>0</v>
      </c>
    </row>
    <row r="9" spans="1:20">
      <c r="A9" s="3"/>
      <c r="B9" s="66" t="s">
        <v>3669</v>
      </c>
      <c r="C9" s="82"/>
      <c r="D9" s="81" t="s">
        <v>3763</v>
      </c>
      <c r="E9" s="81" t="s">
        <v>3681</v>
      </c>
      <c r="F9" s="82"/>
      <c r="G9" s="72" t="s">
        <v>3754</v>
      </c>
      <c r="H9" s="83" t="s">
        <v>3681</v>
      </c>
      <c r="I9" s="55"/>
      <c r="J9" s="3"/>
      <c r="L9" s="75">
        <f>IF(D9="kWh",$C$9,IF(D9="MWh",C9*1000,C9*1000000))</f>
        <v>0</v>
      </c>
      <c r="M9" s="54">
        <f>F9</f>
        <v>0</v>
      </c>
    </row>
    <row r="10" spans="1:20">
      <c r="A10" s="3"/>
      <c r="B10" s="66" t="s">
        <v>3743</v>
      </c>
      <c r="C10" s="82"/>
      <c r="D10" s="81" t="s">
        <v>3760</v>
      </c>
      <c r="E10" s="81" t="s">
        <v>3681</v>
      </c>
      <c r="F10" s="82"/>
      <c r="G10" s="81" t="s">
        <v>3754</v>
      </c>
      <c r="H10" s="81" t="s">
        <v>3680</v>
      </c>
      <c r="I10" s="82"/>
      <c r="J10" s="81" t="s">
        <v>3754</v>
      </c>
      <c r="K10" s="83" t="s">
        <v>3679</v>
      </c>
      <c r="L10" s="75">
        <f>IF($D$10="kWh",$C$10,$C$10*Posta!N7)</f>
        <v>0</v>
      </c>
      <c r="M10" s="75">
        <f>IF(G10="kWh",$F$10,F10*Posta!$N$7)</f>
        <v>0</v>
      </c>
      <c r="N10" s="54">
        <f>IF(J10="kWh",I10,I10*Posta!N4)</f>
        <v>0</v>
      </c>
    </row>
    <row r="11" spans="1:20">
      <c r="A11" s="3"/>
      <c r="B11" s="66" t="s">
        <v>3765</v>
      </c>
      <c r="C11" s="82"/>
      <c r="D11" s="63" t="s">
        <v>3754</v>
      </c>
      <c r="E11" s="81" t="s">
        <v>3679</v>
      </c>
      <c r="F11" s="82"/>
      <c r="G11" s="63" t="s">
        <v>3754</v>
      </c>
      <c r="H11" s="81" t="s">
        <v>3679</v>
      </c>
      <c r="I11" s="82"/>
      <c r="J11" s="81" t="s">
        <v>3754</v>
      </c>
      <c r="K11" s="83" t="s">
        <v>3681</v>
      </c>
      <c r="L11" s="75">
        <f>$C$11</f>
        <v>0</v>
      </c>
      <c r="M11" s="54">
        <f>F11</f>
        <v>0</v>
      </c>
      <c r="N11" s="54">
        <f>IF($J$11="kWh",$I$11,$I$11*Posta!N5)</f>
        <v>0</v>
      </c>
    </row>
    <row r="12" spans="1:20">
      <c r="A12" s="3"/>
      <c r="B12" s="66" t="s">
        <v>3737</v>
      </c>
      <c r="C12" s="82"/>
      <c r="D12" s="81" t="s">
        <v>3764</v>
      </c>
      <c r="E12" s="81" t="s">
        <v>3680</v>
      </c>
      <c r="F12" s="82"/>
      <c r="G12" s="81" t="s">
        <v>3754</v>
      </c>
      <c r="H12" s="83" t="s">
        <v>3680</v>
      </c>
      <c r="K12" s="3"/>
      <c r="L12" s="75">
        <f>IF(D12="kWh",$C$12,IF(D12="MWh",C12*1000,C12*1000000))</f>
        <v>0</v>
      </c>
      <c r="M12" s="75">
        <f>IF(G12="kWh",$F$12,IF(G12="MWh",F12*1000,F12*1000000))</f>
        <v>0</v>
      </c>
    </row>
    <row r="13" spans="1:20">
      <c r="B13" s="66" t="s">
        <v>3742</v>
      </c>
      <c r="C13" s="82"/>
      <c r="D13" s="81" t="s">
        <v>3760</v>
      </c>
      <c r="E13" s="81" t="s">
        <v>3679</v>
      </c>
      <c r="F13" s="82"/>
      <c r="G13" s="81" t="s">
        <v>3754</v>
      </c>
      <c r="H13" s="83" t="s">
        <v>3679</v>
      </c>
      <c r="L13" s="75">
        <f>IF($D$13="kWh",$C$13,IF(D13="l",$C$13*Posta!N3,C13*Posta!N3*0.845))</f>
        <v>0</v>
      </c>
      <c r="M13" s="54">
        <f>IF($G$13="kWh",$F$13,IF(G13="l",$F$13*Posta!N3,$F$13*Posta!N3*0.845))</f>
        <v>0</v>
      </c>
    </row>
    <row r="14" spans="1:20">
      <c r="A14" s="3"/>
      <c r="B14" s="53" t="s">
        <v>3670</v>
      </c>
      <c r="C14" s="3"/>
      <c r="D14" s="3"/>
      <c r="E14" s="3"/>
      <c r="F14" s="82"/>
      <c r="G14" s="81" t="s">
        <v>3754</v>
      </c>
      <c r="H14" s="81" t="s">
        <v>3679</v>
      </c>
      <c r="I14" s="82"/>
      <c r="J14" s="81" t="s">
        <v>3754</v>
      </c>
      <c r="K14" s="83" t="s">
        <v>3681</v>
      </c>
      <c r="M14" s="54">
        <f>IF(G14="kWh",F14,F14*Posta!N2)</f>
        <v>0</v>
      </c>
      <c r="N14" s="54">
        <f>IF(J14="kWh",I14,I14*Posta!N2)</f>
        <v>0</v>
      </c>
    </row>
    <row r="15" spans="1:20">
      <c r="A15" s="3"/>
      <c r="B15" s="53" t="s">
        <v>3671</v>
      </c>
      <c r="C15" s="3"/>
      <c r="D15" s="3"/>
      <c r="E15" s="3"/>
      <c r="F15" s="82"/>
      <c r="G15" s="81" t="s">
        <v>3754</v>
      </c>
      <c r="H15" s="81" t="s">
        <v>3681</v>
      </c>
      <c r="I15" s="82">
        <v>1</v>
      </c>
      <c r="J15" s="81" t="s">
        <v>3759</v>
      </c>
      <c r="K15" s="83" t="s">
        <v>3679</v>
      </c>
      <c r="M15" s="54">
        <f>IF(G15="kWh",F15,F15*Posta!N3)</f>
        <v>0</v>
      </c>
      <c r="N15" s="54">
        <f>IF(J15="kWh",I15,I15*Posta!N3)</f>
        <v>10.02</v>
      </c>
    </row>
    <row r="16" spans="1:20">
      <c r="B16" s="98" t="s">
        <v>3844</v>
      </c>
      <c r="C16" s="82"/>
      <c r="D16" s="63" t="s">
        <v>3754</v>
      </c>
      <c r="E16" s="56" t="s">
        <v>3679</v>
      </c>
      <c r="F16" s="82"/>
      <c r="G16" s="72" t="s">
        <v>3754</v>
      </c>
      <c r="H16" s="81" t="s">
        <v>3681</v>
      </c>
      <c r="I16" s="82"/>
      <c r="J16" s="72" t="s">
        <v>3754</v>
      </c>
      <c r="K16" s="83" t="s">
        <v>3679</v>
      </c>
      <c r="L16" s="75">
        <f>C16</f>
        <v>0</v>
      </c>
      <c r="M16" s="54">
        <f>F16</f>
        <v>0</v>
      </c>
      <c r="N16" s="54">
        <f>I16</f>
        <v>0</v>
      </c>
    </row>
    <row r="17" spans="1:20" ht="15" customHeight="1">
      <c r="B17" s="60" t="s">
        <v>3747</v>
      </c>
      <c r="C17" s="61">
        <f>L17</f>
        <v>0</v>
      </c>
      <c r="D17" s="62" t="s">
        <v>3754</v>
      </c>
      <c r="E17" s="72"/>
      <c r="F17" s="74">
        <f>M9+M14+M15+M10+M11+M8+M7+M12+M13+M16</f>
        <v>0</v>
      </c>
      <c r="G17" s="73" t="s">
        <v>3754</v>
      </c>
      <c r="H17" s="72"/>
      <c r="I17" s="74">
        <f>N17</f>
        <v>10.02</v>
      </c>
      <c r="J17" s="64" t="s">
        <v>3754</v>
      </c>
      <c r="L17" s="76">
        <f>L9+L10+L11+L8+L7+L12+L13+L16</f>
        <v>0</v>
      </c>
      <c r="M17" s="69">
        <f>M9+M14+M15+M10+M11+M8+M7+M12+M13+M16</f>
        <v>0</v>
      </c>
      <c r="N17" s="70">
        <f>N14+N15+N10+N11+N16</f>
        <v>10.02</v>
      </c>
    </row>
    <row r="18" spans="1:20" ht="27" customHeight="1">
      <c r="B18" s="57" t="s">
        <v>3676</v>
      </c>
      <c r="C18" s="59">
        <f>C17+F17+I17</f>
        <v>10.02</v>
      </c>
      <c r="D18" s="65" t="s">
        <v>3675</v>
      </c>
    </row>
    <row r="19" spans="1:20" ht="27" customHeight="1">
      <c r="B19" s="57" t="s">
        <v>3677</v>
      </c>
      <c r="C19" s="59">
        <f>C6+F6</f>
        <v>0</v>
      </c>
      <c r="D19" s="58" t="s">
        <v>3762</v>
      </c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77"/>
      <c r="M24" s="78"/>
      <c r="N24" s="78"/>
      <c r="O24" s="3"/>
      <c r="P24" s="3"/>
      <c r="Q24" s="3"/>
      <c r="R24" s="3"/>
      <c r="S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77"/>
      <c r="M25" s="78"/>
      <c r="N25" s="78"/>
      <c r="O25" s="3"/>
      <c r="P25" s="3"/>
      <c r="Q25" s="3"/>
      <c r="R25" s="3"/>
      <c r="S25" s="3"/>
    </row>
    <row r="26" spans="1:20" ht="14.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77"/>
      <c r="M26" s="78"/>
      <c r="N26" s="78"/>
      <c r="O26" s="3"/>
      <c r="P26" s="3"/>
      <c r="Q26" s="3"/>
      <c r="R26" s="3"/>
      <c r="S26" s="3"/>
    </row>
    <row r="27" spans="1:20" ht="18">
      <c r="A27" s="40"/>
      <c r="B27" s="86" t="str">
        <f>$B$3</f>
        <v>ETC-4</v>
      </c>
      <c r="C27" s="40"/>
      <c r="D27" s="40"/>
      <c r="E27" s="99" t="str">
        <f>_xlfn.CONCAT("Potrošnja energije u ",'Opci podatci o poduzecu'!$AL$4-1,". godini")</f>
        <v>Potrošnja energije u 2024. godini</v>
      </c>
      <c r="F27" s="100"/>
      <c r="G27" s="100"/>
      <c r="H27" s="101"/>
      <c r="I27" s="3"/>
      <c r="J27" s="40"/>
      <c r="K27" s="40"/>
      <c r="L27" s="79"/>
      <c r="M27" s="80"/>
      <c r="N27" s="80"/>
      <c r="O27" s="40"/>
      <c r="P27" s="40"/>
      <c r="Q27" s="40"/>
      <c r="R27" s="40"/>
      <c r="S27" s="40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77"/>
      <c r="M28" s="78"/>
      <c r="N28" s="78"/>
      <c r="O28" s="3"/>
      <c r="P28" s="3"/>
      <c r="Q28" s="3"/>
      <c r="R28" s="3"/>
      <c r="S28" s="3"/>
      <c r="T28" s="3"/>
    </row>
    <row r="29" spans="1:20" ht="27.6" customHeight="1">
      <c r="A29" s="3"/>
      <c r="B29" s="67" t="s">
        <v>3746</v>
      </c>
      <c r="C29" s="68" t="s">
        <v>3766</v>
      </c>
      <c r="D29" s="68" t="s">
        <v>3744</v>
      </c>
      <c r="E29" s="71" t="s">
        <v>3678</v>
      </c>
      <c r="F29" s="71" t="s">
        <v>3767</v>
      </c>
      <c r="G29" s="71" t="s">
        <v>3744</v>
      </c>
      <c r="H29" s="71" t="s">
        <v>3678</v>
      </c>
      <c r="I29" s="71" t="s">
        <v>3768</v>
      </c>
      <c r="J29" s="68" t="s">
        <v>3744</v>
      </c>
      <c r="K29" s="68" t="s">
        <v>3678</v>
      </c>
      <c r="L29" s="77"/>
      <c r="M29" s="78"/>
      <c r="N29" s="78"/>
    </row>
    <row r="30" spans="1:20" ht="18">
      <c r="B30" s="66" t="s">
        <v>3674</v>
      </c>
      <c r="C30" s="82"/>
      <c r="D30" s="63" t="s">
        <v>3667</v>
      </c>
      <c r="E30" s="81" t="s">
        <v>3680</v>
      </c>
      <c r="F30" s="82"/>
      <c r="G30" s="72" t="s">
        <v>3667</v>
      </c>
      <c r="H30" s="83" t="s">
        <v>3679</v>
      </c>
      <c r="L30" s="75">
        <f>C30</f>
        <v>0</v>
      </c>
      <c r="M30" s="75">
        <f>F30</f>
        <v>0</v>
      </c>
    </row>
    <row r="31" spans="1:20">
      <c r="A31" s="3"/>
      <c r="B31" s="53" t="s">
        <v>3816</v>
      </c>
      <c r="C31" s="82"/>
      <c r="D31" s="81" t="s">
        <v>3754</v>
      </c>
      <c r="E31" s="81" t="s">
        <v>3681</v>
      </c>
      <c r="F31" s="82"/>
      <c r="G31" s="72" t="s">
        <v>3754</v>
      </c>
      <c r="H31" s="83" t="s">
        <v>3681</v>
      </c>
      <c r="I31" s="55" t="s">
        <v>3817</v>
      </c>
      <c r="K31" s="3"/>
      <c r="L31" s="75">
        <f>IF(D31="kWh",$C$31,C31*1000)</f>
        <v>0</v>
      </c>
      <c r="M31" s="54">
        <f>F31</f>
        <v>0</v>
      </c>
    </row>
    <row r="32" spans="1:20" ht="14.1" customHeight="1">
      <c r="B32" s="66" t="s">
        <v>3673</v>
      </c>
      <c r="C32" s="82"/>
      <c r="D32" s="81" t="s">
        <v>3754</v>
      </c>
      <c r="E32" s="81" t="s">
        <v>3680</v>
      </c>
      <c r="F32" s="82"/>
      <c r="G32" s="72" t="s">
        <v>3754</v>
      </c>
      <c r="H32" s="83" t="s">
        <v>3680</v>
      </c>
      <c r="I32" s="55"/>
      <c r="J32" s="3"/>
      <c r="L32" s="75">
        <f>IF(D32="kWh",$C$32,C32*1000)</f>
        <v>0</v>
      </c>
      <c r="M32" s="75">
        <f>IF(G32="kWh",$F$32,F32*1000)</f>
        <v>0</v>
      </c>
    </row>
    <row r="33" spans="1:19">
      <c r="A33" s="3"/>
      <c r="B33" s="66" t="s">
        <v>3669</v>
      </c>
      <c r="C33" s="82"/>
      <c r="D33" s="81" t="s">
        <v>3754</v>
      </c>
      <c r="E33" s="81" t="s">
        <v>3681</v>
      </c>
      <c r="F33" s="82"/>
      <c r="G33" s="72" t="s">
        <v>3754</v>
      </c>
      <c r="H33" s="83" t="s">
        <v>3681</v>
      </c>
      <c r="I33" s="55"/>
      <c r="J33" s="3"/>
      <c r="L33" s="75">
        <f>IF(D33="kWh",$C$33,IF(D33="MWh",C33*1000,C33*1000000))</f>
        <v>0</v>
      </c>
      <c r="M33" s="54">
        <f>F33</f>
        <v>0</v>
      </c>
    </row>
    <row r="34" spans="1:19">
      <c r="A34" s="3"/>
      <c r="B34" s="66" t="s">
        <v>3743</v>
      </c>
      <c r="C34" s="82"/>
      <c r="D34" s="81" t="s">
        <v>3754</v>
      </c>
      <c r="E34" s="81" t="s">
        <v>3681</v>
      </c>
      <c r="F34" s="82"/>
      <c r="G34" s="81" t="s">
        <v>3754</v>
      </c>
      <c r="H34" s="81" t="s">
        <v>3680</v>
      </c>
      <c r="I34" s="82"/>
      <c r="J34" s="81" t="s">
        <v>3754</v>
      </c>
      <c r="K34" s="83" t="s">
        <v>3679</v>
      </c>
      <c r="L34" s="75">
        <f>IF($D$34="kWh",$C$34,$C$34*Posta!N7)</f>
        <v>0</v>
      </c>
      <c r="M34" s="75">
        <f>IF(G34="kWh",$F$34,F34*Posta!$N$7)</f>
        <v>0</v>
      </c>
      <c r="N34" s="54">
        <f>IF(J34="kWh",I34,I34*Posta!N4)</f>
        <v>0</v>
      </c>
    </row>
    <row r="35" spans="1:19">
      <c r="A35" s="3"/>
      <c r="B35" s="66" t="s">
        <v>3765</v>
      </c>
      <c r="C35" s="82"/>
      <c r="D35" s="63" t="s">
        <v>3754</v>
      </c>
      <c r="E35" s="81" t="s">
        <v>3679</v>
      </c>
      <c r="F35" s="82"/>
      <c r="G35" s="63" t="s">
        <v>3754</v>
      </c>
      <c r="H35" s="81" t="s">
        <v>3679</v>
      </c>
      <c r="I35" s="82"/>
      <c r="J35" s="81" t="s">
        <v>3754</v>
      </c>
      <c r="K35" s="83" t="s">
        <v>3681</v>
      </c>
      <c r="L35" s="75">
        <f>$C$35</f>
        <v>0</v>
      </c>
      <c r="M35" s="54">
        <f>F35</f>
        <v>0</v>
      </c>
      <c r="N35" s="54">
        <f>IF($J$35="kWh",$I$35,$I$35*Posta!N5)</f>
        <v>0</v>
      </c>
    </row>
    <row r="36" spans="1:19">
      <c r="A36" s="3"/>
      <c r="B36" s="66" t="s">
        <v>3737</v>
      </c>
      <c r="C36" s="82"/>
      <c r="D36" s="81" t="s">
        <v>3754</v>
      </c>
      <c r="E36" s="81" t="s">
        <v>3680</v>
      </c>
      <c r="F36" s="82"/>
      <c r="G36" s="81" t="s">
        <v>3754</v>
      </c>
      <c r="H36" s="83" t="s">
        <v>3680</v>
      </c>
      <c r="K36" s="3"/>
      <c r="L36" s="75">
        <f>IF(D36="kWh",$C$36,IF(D36="MWh",C36*1000,C36*1000000))</f>
        <v>0</v>
      </c>
      <c r="M36" s="75">
        <f>IF(G36="kWh",$F$36,IF(G36="MWh",F36*1000,F36*1000000))</f>
        <v>0</v>
      </c>
    </row>
    <row r="37" spans="1:19">
      <c r="B37" s="66" t="s">
        <v>3742</v>
      </c>
      <c r="C37" s="82"/>
      <c r="D37" s="81" t="s">
        <v>3754</v>
      </c>
      <c r="E37" s="81" t="s">
        <v>3679</v>
      </c>
      <c r="F37" s="82"/>
      <c r="G37" s="81" t="s">
        <v>3754</v>
      </c>
      <c r="H37" s="83" t="s">
        <v>3679</v>
      </c>
      <c r="L37" s="75">
        <f>IF($D$37="kWh",$C$37,IF(D37="l",$C$37*Posta!N3,C37*Posta!N3*0.845))</f>
        <v>0</v>
      </c>
      <c r="M37" s="54">
        <f>IF($G$37="kWh",$F$37,IF(G37="l",$F$37*Posta!N3,$F$37*Posta!N3*0.845))</f>
        <v>0</v>
      </c>
    </row>
    <row r="38" spans="1:19">
      <c r="A38" s="3"/>
      <c r="B38" s="53" t="s">
        <v>3670</v>
      </c>
      <c r="C38" s="3"/>
      <c r="D38" s="3"/>
      <c r="E38" s="3"/>
      <c r="F38" s="82"/>
      <c r="G38" s="81" t="s">
        <v>3759</v>
      </c>
      <c r="H38" s="81" t="s">
        <v>3679</v>
      </c>
      <c r="I38" s="82"/>
      <c r="J38" s="81" t="s">
        <v>3759</v>
      </c>
      <c r="K38" s="83" t="s">
        <v>3681</v>
      </c>
      <c r="M38" s="54">
        <f>IF(G38="kWh",F38,F38*Posta!N2)</f>
        <v>0</v>
      </c>
      <c r="N38" s="54">
        <f>IF(J38="kWh",I38,I38*Posta!N2)</f>
        <v>0</v>
      </c>
    </row>
    <row r="39" spans="1:19">
      <c r="A39" s="3"/>
      <c r="B39" s="53" t="s">
        <v>3671</v>
      </c>
      <c r="C39" s="3"/>
      <c r="D39" s="3"/>
      <c r="E39" s="3"/>
      <c r="F39" s="82"/>
      <c r="G39" s="81" t="s">
        <v>3759</v>
      </c>
      <c r="H39" s="81" t="s">
        <v>3681</v>
      </c>
      <c r="I39" s="82"/>
      <c r="J39" s="81" t="s">
        <v>3759</v>
      </c>
      <c r="K39" s="83" t="s">
        <v>3679</v>
      </c>
      <c r="M39" s="54">
        <f>IF(G39="kWh",F39,F39*Posta!N3)</f>
        <v>0</v>
      </c>
      <c r="N39" s="54">
        <f>IF(J39="kWh",I39,I39*Posta!N3)</f>
        <v>0</v>
      </c>
    </row>
    <row r="40" spans="1:19">
      <c r="B40" s="98" t="s">
        <v>3844</v>
      </c>
      <c r="C40" s="82"/>
      <c r="D40" s="63" t="s">
        <v>3754</v>
      </c>
      <c r="E40" s="56" t="s">
        <v>3679</v>
      </c>
      <c r="F40" s="82"/>
      <c r="G40" s="72" t="s">
        <v>3754</v>
      </c>
      <c r="H40" s="81" t="s">
        <v>3681</v>
      </c>
      <c r="I40" s="82"/>
      <c r="J40" s="72" t="s">
        <v>3754</v>
      </c>
      <c r="K40" s="83" t="s">
        <v>3679</v>
      </c>
      <c r="L40" s="75">
        <f>C40</f>
        <v>0</v>
      </c>
      <c r="M40" s="54">
        <f>F40</f>
        <v>0</v>
      </c>
      <c r="N40" s="54">
        <f>I40</f>
        <v>0</v>
      </c>
    </row>
    <row r="41" spans="1:19" ht="15" customHeight="1">
      <c r="B41" s="60" t="s">
        <v>3747</v>
      </c>
      <c r="C41" s="61">
        <f>L41</f>
        <v>0</v>
      </c>
      <c r="D41" s="62" t="s">
        <v>3754</v>
      </c>
      <c r="E41" s="72"/>
      <c r="F41" s="74">
        <f>M41</f>
        <v>0</v>
      </c>
      <c r="G41" s="73" t="s">
        <v>3754</v>
      </c>
      <c r="H41" s="72"/>
      <c r="I41" s="74">
        <f>N41</f>
        <v>0</v>
      </c>
      <c r="J41" s="64" t="s">
        <v>3754</v>
      </c>
      <c r="L41" s="76">
        <f>L33+L34+L35+L32+L31+L36+L37+L40</f>
        <v>0</v>
      </c>
      <c r="M41" s="69">
        <f>M38+M39+M34+M35+M32+M31+M36+M37+M40+M33</f>
        <v>0</v>
      </c>
      <c r="N41" s="70">
        <f>N38+N39+N34+N35+N40</f>
        <v>0</v>
      </c>
    </row>
    <row r="42" spans="1:19" ht="27" customHeight="1">
      <c r="B42" s="57" t="s">
        <v>3676</v>
      </c>
      <c r="C42" s="59">
        <f>C41+F41+I41</f>
        <v>0</v>
      </c>
      <c r="D42" s="65" t="s">
        <v>3675</v>
      </c>
    </row>
    <row r="43" spans="1:19" ht="27" customHeight="1">
      <c r="B43" s="57" t="s">
        <v>3677</v>
      </c>
      <c r="C43" s="59">
        <f>C30+F30</f>
        <v>0</v>
      </c>
      <c r="D43" s="58" t="s">
        <v>3762</v>
      </c>
    </row>
    <row r="48" spans="1:19">
      <c r="A48" s="3"/>
      <c r="O48" s="3"/>
      <c r="P48" s="3"/>
      <c r="Q48" s="3"/>
      <c r="R48" s="3"/>
      <c r="S48" s="3"/>
    </row>
    <row r="49" spans="1:2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77"/>
      <c r="M49" s="78"/>
      <c r="N49" s="78"/>
      <c r="O49" s="3"/>
      <c r="P49" s="3"/>
      <c r="Q49" s="3"/>
      <c r="R49" s="3"/>
      <c r="S49" s="3"/>
    </row>
    <row r="50" spans="1:2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77"/>
      <c r="M50" s="78"/>
      <c r="N50" s="78"/>
      <c r="O50" s="3"/>
      <c r="P50" s="3"/>
      <c r="Q50" s="3"/>
      <c r="R50" s="3"/>
      <c r="S50" s="3"/>
    </row>
    <row r="51" spans="1:20" ht="18">
      <c r="A51" s="40"/>
      <c r="B51" s="85" t="str">
        <f>$B$3</f>
        <v>ETC-4</v>
      </c>
      <c r="C51" s="40"/>
      <c r="D51" s="40"/>
      <c r="E51" s="99" t="str">
        <f>_xlfn.CONCAT("Potrošnja energije u ",'Opci podatci o poduzecu'!$AL$4-2,". godini")</f>
        <v>Potrošnja energije u 2023. godini</v>
      </c>
      <c r="F51" s="100"/>
      <c r="G51" s="100"/>
      <c r="H51" s="101"/>
      <c r="J51" s="40"/>
      <c r="K51" s="40"/>
      <c r="L51" s="79"/>
      <c r="M51" s="80"/>
      <c r="N51" s="80"/>
      <c r="O51" s="40"/>
      <c r="P51" s="40"/>
      <c r="Q51" s="40"/>
      <c r="R51" s="40"/>
      <c r="S51" s="40"/>
    </row>
    <row r="52" spans="1:2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77"/>
      <c r="M52" s="78"/>
      <c r="N52" s="78"/>
      <c r="O52" s="3"/>
      <c r="P52" s="3"/>
      <c r="Q52" s="3"/>
      <c r="R52" s="3"/>
      <c r="S52" s="3"/>
      <c r="T52" s="3"/>
    </row>
    <row r="53" spans="1:20" ht="27.6" customHeight="1">
      <c r="A53" s="3"/>
      <c r="B53" s="67" t="s">
        <v>3746</v>
      </c>
      <c r="C53" s="68" t="s">
        <v>3766</v>
      </c>
      <c r="D53" s="68" t="s">
        <v>3744</v>
      </c>
      <c r="E53" s="71" t="s">
        <v>3678</v>
      </c>
      <c r="F53" s="71" t="s">
        <v>3767</v>
      </c>
      <c r="G53" s="71" t="s">
        <v>3744</v>
      </c>
      <c r="H53" s="71" t="s">
        <v>3678</v>
      </c>
      <c r="I53" s="71" t="s">
        <v>3768</v>
      </c>
      <c r="J53" s="68" t="s">
        <v>3744</v>
      </c>
      <c r="K53" s="68" t="s">
        <v>3678</v>
      </c>
      <c r="L53" s="77"/>
      <c r="M53" s="78"/>
      <c r="N53" s="78"/>
    </row>
    <row r="54" spans="1:20" ht="18">
      <c r="B54" s="66" t="s">
        <v>3674</v>
      </c>
      <c r="C54" s="82"/>
      <c r="D54" s="63" t="s">
        <v>3667</v>
      </c>
      <c r="E54" s="81" t="s">
        <v>3680</v>
      </c>
      <c r="F54" s="82"/>
      <c r="G54" s="72" t="s">
        <v>3667</v>
      </c>
      <c r="H54" s="83" t="s">
        <v>3679</v>
      </c>
      <c r="L54" s="75">
        <f>C54</f>
        <v>0</v>
      </c>
      <c r="M54" s="75">
        <f>F54</f>
        <v>0</v>
      </c>
    </row>
    <row r="55" spans="1:20">
      <c r="A55" s="3"/>
      <c r="B55" s="53" t="s">
        <v>3816</v>
      </c>
      <c r="C55" s="82"/>
      <c r="D55" s="81" t="s">
        <v>3754</v>
      </c>
      <c r="E55" s="81" t="s">
        <v>3681</v>
      </c>
      <c r="F55" s="82"/>
      <c r="G55" s="72" t="s">
        <v>3754</v>
      </c>
      <c r="H55" s="83" t="s">
        <v>3681</v>
      </c>
      <c r="I55" s="55" t="s">
        <v>3817</v>
      </c>
      <c r="K55" s="3"/>
      <c r="L55" s="75">
        <f>IF(D55="kWh",$C$55,C55*1000)</f>
        <v>0</v>
      </c>
      <c r="M55" s="54">
        <f>F55</f>
        <v>0</v>
      </c>
    </row>
    <row r="56" spans="1:20" ht="14.1" customHeight="1">
      <c r="B56" s="66" t="s">
        <v>3673</v>
      </c>
      <c r="C56" s="82"/>
      <c r="D56" s="81" t="s">
        <v>3754</v>
      </c>
      <c r="E56" s="81" t="s">
        <v>3680</v>
      </c>
      <c r="F56" s="82"/>
      <c r="G56" s="72" t="s">
        <v>3754</v>
      </c>
      <c r="H56" s="83" t="s">
        <v>3680</v>
      </c>
      <c r="I56" s="55"/>
      <c r="J56" s="3"/>
      <c r="L56" s="75">
        <f>IF(D56="kWh",$C$56,C56*1000)</f>
        <v>0</v>
      </c>
      <c r="M56" s="75">
        <f>IF(G56="kWh",$F$56,F56*1000)</f>
        <v>0</v>
      </c>
    </row>
    <row r="57" spans="1:20">
      <c r="A57" s="3"/>
      <c r="B57" s="66" t="s">
        <v>3669</v>
      </c>
      <c r="C57" s="82"/>
      <c r="D57" s="81" t="s">
        <v>3754</v>
      </c>
      <c r="E57" s="81" t="s">
        <v>3681</v>
      </c>
      <c r="F57" s="82"/>
      <c r="G57" s="72" t="s">
        <v>3754</v>
      </c>
      <c r="H57" s="83" t="s">
        <v>3681</v>
      </c>
      <c r="I57" s="55"/>
      <c r="J57" s="3"/>
      <c r="L57" s="75">
        <f>IF(D57="kWh",$C$57,IF(D57="MWh",C57*1000,C57*1000000))</f>
        <v>0</v>
      </c>
      <c r="M57" s="54">
        <f>F57</f>
        <v>0</v>
      </c>
    </row>
    <row r="58" spans="1:20">
      <c r="A58" s="3"/>
      <c r="B58" s="66" t="s">
        <v>3743</v>
      </c>
      <c r="C58" s="82"/>
      <c r="D58" s="81" t="s">
        <v>3754</v>
      </c>
      <c r="E58" s="81" t="s">
        <v>3681</v>
      </c>
      <c r="F58" s="82"/>
      <c r="G58" s="81" t="s">
        <v>3760</v>
      </c>
      <c r="H58" s="81" t="s">
        <v>3680</v>
      </c>
      <c r="I58" s="82"/>
      <c r="J58" s="81" t="s">
        <v>3759</v>
      </c>
      <c r="K58" s="83" t="s">
        <v>3679</v>
      </c>
      <c r="L58" s="75">
        <f>IF($D$58="kWh",$C$58,$C$58*Posta!N7)</f>
        <v>0</v>
      </c>
      <c r="M58" s="75">
        <f>IF(G58="kWh",$F$58,F58*Posta!$N$7)</f>
        <v>0</v>
      </c>
      <c r="N58" s="54">
        <f>IF(J58="kWh",I58,I58*Posta!N4)</f>
        <v>0</v>
      </c>
    </row>
    <row r="59" spans="1:20">
      <c r="A59" s="3"/>
      <c r="B59" s="66" t="s">
        <v>3765</v>
      </c>
      <c r="C59" s="82"/>
      <c r="D59" s="63" t="s">
        <v>3754</v>
      </c>
      <c r="E59" s="81" t="s">
        <v>3679</v>
      </c>
      <c r="F59" s="82"/>
      <c r="G59" s="63" t="s">
        <v>3754</v>
      </c>
      <c r="H59" s="81" t="s">
        <v>3679</v>
      </c>
      <c r="I59" s="82"/>
      <c r="J59" s="81" t="s">
        <v>3760</v>
      </c>
      <c r="K59" s="83" t="s">
        <v>3681</v>
      </c>
      <c r="L59" s="75">
        <f>$C$59</f>
        <v>0</v>
      </c>
      <c r="M59" s="54">
        <f>F59</f>
        <v>0</v>
      </c>
      <c r="N59" s="54">
        <f>IF($J$59="kWh",$I$59,$I$59*Posta!N5)</f>
        <v>0</v>
      </c>
    </row>
    <row r="60" spans="1:20">
      <c r="A60" s="3"/>
      <c r="B60" s="66" t="s">
        <v>3737</v>
      </c>
      <c r="C60" s="82"/>
      <c r="D60" s="81" t="s">
        <v>3754</v>
      </c>
      <c r="E60" s="81" t="s">
        <v>3680</v>
      </c>
      <c r="F60" s="82"/>
      <c r="G60" s="81" t="s">
        <v>3763</v>
      </c>
      <c r="H60" s="83" t="s">
        <v>3680</v>
      </c>
      <c r="K60" s="3"/>
      <c r="L60" s="75">
        <f>IF(D60="kWh",$C$60,IF(D60="MWh",C60*1000,C60*1000000))</f>
        <v>0</v>
      </c>
      <c r="M60" s="75">
        <f>IF(G60="kWh",$F$60,IF(G60="MWh",F60*1000,F60*1000000))</f>
        <v>0</v>
      </c>
    </row>
    <row r="61" spans="1:20">
      <c r="B61" s="66" t="s">
        <v>3742</v>
      </c>
      <c r="C61" s="82"/>
      <c r="D61" s="81" t="s">
        <v>3754</v>
      </c>
      <c r="E61" s="81" t="s">
        <v>3679</v>
      </c>
      <c r="F61" s="82"/>
      <c r="G61" s="81" t="s">
        <v>3759</v>
      </c>
      <c r="H61" s="83" t="s">
        <v>3679</v>
      </c>
      <c r="L61" s="75">
        <f>IF($D$61="kWh",$C$61,IF(D61="l",$C$61*Posta!N3,C61*Posta!N3*0.845))</f>
        <v>0</v>
      </c>
      <c r="M61" s="54">
        <f>IF($G$61="kWh",$F$61,IF(G61="l",$F$61*Posta!N3,$F$61*Posta!N3*0.845))</f>
        <v>0</v>
      </c>
    </row>
    <row r="62" spans="1:20">
      <c r="A62" s="3"/>
      <c r="B62" s="53" t="s">
        <v>3670</v>
      </c>
      <c r="C62" s="3"/>
      <c r="D62" s="3"/>
      <c r="E62" s="3"/>
      <c r="F62" s="82"/>
      <c r="G62" s="81" t="s">
        <v>3759</v>
      </c>
      <c r="H62" s="81" t="s">
        <v>3679</v>
      </c>
      <c r="I62" s="82"/>
      <c r="J62" s="81" t="s">
        <v>3759</v>
      </c>
      <c r="K62" s="83" t="s">
        <v>3681</v>
      </c>
      <c r="M62" s="54">
        <f>IF(G62="kWh",F62,F62*Posta!N2)</f>
        <v>0</v>
      </c>
      <c r="N62" s="54">
        <f>IF(J62="kWh",I62,I62*Posta!N2)</f>
        <v>0</v>
      </c>
    </row>
    <row r="63" spans="1:20">
      <c r="A63" s="3"/>
      <c r="B63" s="53" t="s">
        <v>3671</v>
      </c>
      <c r="C63" s="3"/>
      <c r="D63" s="3"/>
      <c r="E63" s="3"/>
      <c r="F63" s="82"/>
      <c r="G63" s="81" t="s">
        <v>3759</v>
      </c>
      <c r="H63" s="81" t="s">
        <v>3681</v>
      </c>
      <c r="I63" s="82"/>
      <c r="J63" s="81" t="s">
        <v>3759</v>
      </c>
      <c r="K63" s="83" t="s">
        <v>3679</v>
      </c>
      <c r="M63" s="54">
        <f>IF(G63="kWh",F63,F63*Posta!N3)</f>
        <v>0</v>
      </c>
      <c r="N63" s="54">
        <f>IF(J63="kWh",I63,I63*Posta!N52)</f>
        <v>0</v>
      </c>
    </row>
    <row r="64" spans="1:20">
      <c r="B64" s="98" t="s">
        <v>3844</v>
      </c>
      <c r="C64" s="82"/>
      <c r="D64" s="63" t="s">
        <v>3754</v>
      </c>
      <c r="E64" s="56" t="s">
        <v>3679</v>
      </c>
      <c r="F64" s="82"/>
      <c r="G64" s="72" t="s">
        <v>3754</v>
      </c>
      <c r="H64" s="81" t="s">
        <v>3681</v>
      </c>
      <c r="I64" s="82"/>
      <c r="J64" s="72" t="s">
        <v>3754</v>
      </c>
      <c r="K64" s="83" t="s">
        <v>3679</v>
      </c>
      <c r="L64" s="75">
        <f>C64</f>
        <v>0</v>
      </c>
      <c r="M64" s="54">
        <f>F64</f>
        <v>0</v>
      </c>
      <c r="N64" s="54">
        <f>I64</f>
        <v>0</v>
      </c>
    </row>
    <row r="65" spans="2:14" ht="15" customHeight="1">
      <c r="B65" s="60" t="s">
        <v>3747</v>
      </c>
      <c r="C65" s="61">
        <f>L65</f>
        <v>0</v>
      </c>
      <c r="D65" s="62" t="s">
        <v>3754</v>
      </c>
      <c r="E65" s="72"/>
      <c r="F65" s="74">
        <f>M57+M62+M63+M58+M59+M56+M55+M60+M61</f>
        <v>0</v>
      </c>
      <c r="G65" s="73" t="s">
        <v>3754</v>
      </c>
      <c r="H65" s="72"/>
      <c r="I65" s="74">
        <f>N65</f>
        <v>0</v>
      </c>
      <c r="J65" s="64" t="s">
        <v>3754</v>
      </c>
      <c r="L65" s="76">
        <f>L57+L58+L59+L56+L55+L60+L61+L64</f>
        <v>0</v>
      </c>
      <c r="M65" s="69">
        <f>M57+M62+M63+M58+M59+M56+M55+M60+M61+M64</f>
        <v>0</v>
      </c>
      <c r="N65" s="70">
        <f>N62+N63+N58+N59+N64</f>
        <v>0</v>
      </c>
    </row>
    <row r="66" spans="2:14" ht="27" customHeight="1">
      <c r="B66" s="57" t="s">
        <v>3676</v>
      </c>
      <c r="C66" s="59">
        <f>C65+F65+I65</f>
        <v>0</v>
      </c>
      <c r="D66" s="65" t="s">
        <v>3675</v>
      </c>
    </row>
    <row r="67" spans="2:14" ht="27" customHeight="1">
      <c r="B67" s="57" t="s">
        <v>3677</v>
      </c>
      <c r="C67" s="59">
        <f>C54+F54</f>
        <v>0</v>
      </c>
      <c r="D67" s="58" t="s">
        <v>3762</v>
      </c>
    </row>
  </sheetData>
  <sheetProtection algorithmName="SHA-512" hashValue="dJ9u/8PkuQjS+6ModFgMb3g8U5mp5pPxD+3eEqKTQmnzpD2Uqkp4UGoGIW61i1G10232CzpmpWcjFBfGIyjFTQ==" saltValue="e1pAasn+jtOGZIbZTqkzvQ==" spinCount="100000" sheet="1" selectLockedCells="1"/>
  <mergeCells count="3">
    <mergeCell ref="E3:H3"/>
    <mergeCell ref="E27:H27"/>
    <mergeCell ref="E51:H51"/>
  </mergeCells>
  <dataValidations count="7">
    <dataValidation type="whole" allowBlank="1" showInputMessage="1" showErrorMessage="1" error="Potrošnja energije mora biti između 0 i 9.999.999.999 kWh." sqref="C20" xr:uid="{2075C616-58BF-4ED9-84E3-E4D346A26872}">
      <formula1>0</formula1>
      <formula2>999999</formula2>
    </dataValidation>
    <dataValidation type="whole" allowBlank="1" showInputMessage="1" showErrorMessage="1" error="Potrošnja energije mora biti između 0 i 9.999.999.999 kWh." sqref="I8:I9 I12:I13 C14:C15 I32:I33 I36:I37 C38:C39 I56:I57 I60:I61 C62:C63" xr:uid="{1A23728A-1733-4B62-B9B8-5B66AC2BFA34}">
      <formula1>0</formula1>
      <formula2>9999999999</formula2>
    </dataValidation>
    <dataValidation type="whole" allowBlank="1" showInputMessage="1" showErrorMessage="1" error="Potrošnja vode mora biti između 0 i 999999 m3." sqref="C19 F41 C43 F17 C67 F65" xr:uid="{001A776D-4593-4C41-BF3E-3E31AB5BB388}">
      <formula1>0</formula1>
      <formula2>999999</formula2>
    </dataValidation>
    <dataValidation type="decimal" allowBlank="1" showInputMessage="1" showErrorMessage="1" error="Potrošnja energije mora biti između 0 i 9.999.999.999 kWh." sqref="F7 F31 F55" xr:uid="{55463750-ECC9-4D3C-B273-3441DB473BA9}">
      <formula1>0</formula1>
      <formula2>999999</formula2>
    </dataValidation>
    <dataValidation type="decimal" allowBlank="1" showInputMessage="1" showErrorMessage="1" error="Potrošnja vode mora biti između 0 i 999999 m3." sqref="F6 F30 F54" xr:uid="{761A2680-074B-444A-AF6C-36AE4EDD283E}">
      <formula1>0</formula1>
      <formula2>999999</formula2>
    </dataValidation>
    <dataValidation type="decimal" allowBlank="1" showInputMessage="1" showErrorMessage="1" error="Potrošnja energije mora biti između 0 i 9.999.999.999 kWh." sqref="C7:C13 C16 F8:F16 I10:I11 I14:I16 C31:C37 C40 F32:F40 I34:I35 I38:I40 C55:C61 C64 F56:F64 I58:I59 I62:I64" xr:uid="{217C2B2F-2E88-4D11-9B9D-40A5711CCBDC}">
      <formula1>0</formula1>
      <formula2>9999999999</formula2>
    </dataValidation>
    <dataValidation type="whole" allowBlank="1" showInputMessage="1" showErrorMessage="1" error="Potrošnja vode mora biti cijeli broj između 0 i 999.999 m3." sqref="C6 C30 C54" xr:uid="{75124D98-0771-42B6-BB94-FDF531E19F49}">
      <formula1>0</formula1>
      <formula2>999999</formula2>
    </dataValidation>
  </dataValidations>
  <pageMargins left="0.70866141732283472" right="0.70866141732283472" top="1.2598425196850394" bottom="1.2598425196850394" header="0.31496062992125984" footer="0.31496062992125984"/>
  <pageSetup paperSize="9" orientation="landscape" r:id="rId1"/>
  <headerFooter>
    <oddHeader>&amp;L               &amp;G
&amp;"Times New Roman,Podebljano"&amp;10REPUBLIKA HRVATSKA
&amp;"Times New Roman,Uobičajeno"&amp;9MINISTARSTVO GOSPODARSTVA&amp;C&amp;"Times New Roman,Uobičajeno"
&amp;"Times New Roman,Podebljano"&amp;14List 2. podatci o potrošnji energije poduzeća</oddHeader>
    <oddFooter>&amp;C&amp;P/&amp;N&amp;R&amp;D</oddFooter>
  </headerFooter>
  <ignoredErrors>
    <ignoredError sqref="M8 M10 M32 M34 M56 M58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5F987FD-7EAD-4A3A-827B-B50E83D31912}">
          <x14:formula1>
            <xm:f>Posta!$H$2:$H$4</xm:f>
          </x14:formula1>
          <xm:sqref>E40 E16 E6:E13 E30:E37 H6:H16 K9:K16 H30:H40 K33:K40 E64 E54:E61 H54:H64 K57:K64</xm:sqref>
        </x14:dataValidation>
        <x14:dataValidation type="list" allowBlank="1" showInputMessage="1" showErrorMessage="1" xr:uid="{6FA75B13-B4F4-4220-9131-0629F19264C1}">
          <x14:formula1>
            <xm:f>Posta!$J$5:$J$7</xm:f>
          </x14:formula1>
          <xm:sqref>D13 D37 G37 G13 D61 G61</xm:sqref>
        </x14:dataValidation>
        <x14:dataValidation type="list" allowBlank="1" showInputMessage="1" showErrorMessage="1" xr:uid="{51E77CB5-0645-4857-85D6-DB80B13083FC}">
          <x14:formula1>
            <xm:f>Posta!$J$5:$J$6</xm:f>
          </x14:formula1>
          <xm:sqref>J38:J39 J10 J14:J15 G38:G39 J34 G14:G15 J58 J62:J63 G62:G63</xm:sqref>
        </x14:dataValidation>
        <x14:dataValidation type="list" allowBlank="1" showInputMessage="1" showErrorMessage="1" xr:uid="{FD7AB5A7-5DE3-4328-BAD2-06BCCA4BB085}">
          <x14:formula1>
            <xm:f>Posta!$J$6:$J$7</xm:f>
          </x14:formula1>
          <xm:sqref>D34 J11 G10 D10 J35 G34 J59 G58 D58</xm:sqref>
        </x14:dataValidation>
        <x14:dataValidation type="list" allowBlank="1" showInputMessage="1" showErrorMessage="1" xr:uid="{5DF9FC6B-0A93-41BA-87B7-3E53BD1D95EE}">
          <x14:formula1>
            <xm:f>Posta!$J$2:$J$4</xm:f>
          </x14:formula1>
          <xm:sqref>D9 D12 G12 D33 D36 G36 D57 D60 G60</xm:sqref>
        </x14:dataValidation>
        <x14:dataValidation type="list" allowBlank="1" showInputMessage="1" showErrorMessage="1" xr:uid="{61EEA383-58F9-4EF7-A081-10C9070930DF}">
          <x14:formula1>
            <xm:f>Posta!$J$3:$J$4</xm:f>
          </x14:formula1>
          <xm:sqref>D7:D8 D31:D32 D55:D56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3</vt:i4>
      </vt:variant>
    </vt:vector>
  </HeadingPairs>
  <TitlesOfParts>
    <vt:vector size="21" baseType="lpstr">
      <vt:lpstr>Posta</vt:lpstr>
      <vt:lpstr>NKD 2025</vt:lpstr>
      <vt:lpstr>Upute</vt:lpstr>
      <vt:lpstr>Calculation</vt:lpstr>
      <vt:lpstr>Opci podatci o poduzecu</vt:lpstr>
      <vt:lpstr>Potrosnja energije ETC-1</vt:lpstr>
      <vt:lpstr>Potrosnja energije ETC-2</vt:lpstr>
      <vt:lpstr>Potrosnja energije ETC-3</vt:lpstr>
      <vt:lpstr>Potrosnja energije ETC-4</vt:lpstr>
      <vt:lpstr>Potrosnja energije ETC-5</vt:lpstr>
      <vt:lpstr>Potrosnja energije ETC-6</vt:lpstr>
      <vt:lpstr>Planovi i provedba mjera-1</vt:lpstr>
      <vt:lpstr>Planovi i provedba mjera-2</vt:lpstr>
      <vt:lpstr>Planovi i provedba mjera-3</vt:lpstr>
      <vt:lpstr>Planovi i provedba mjera-4</vt:lpstr>
      <vt:lpstr>Planovi i provedba mjera-5</vt:lpstr>
      <vt:lpstr>Planovi i provedba mjera-6</vt:lpstr>
      <vt:lpstr>Popis mjera</vt:lpstr>
      <vt:lpstr>'Opci podatci o poduzecu'!Podrucje_ispisa</vt:lpstr>
      <vt:lpstr>'Planovi i provedba mjera-1'!Podrucje_ispisa</vt:lpstr>
      <vt:lpstr>Zupanija_grad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Ognjen Vidaček</dc:creator>
  <cp:lastModifiedBy>Ognjen Vidaček</cp:lastModifiedBy>
  <cp:lastPrinted>2026-05-06T09:56:31Z</cp:lastPrinted>
  <dcterms:created xsi:type="dcterms:W3CDTF">2026-03-07T05:41:31Z</dcterms:created>
  <dcterms:modified xsi:type="dcterms:W3CDTF">2026-06-08T07:10:36Z</dcterms:modified>
</cp:coreProperties>
</file>